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SONJA 20142015\ZAVRŠNI OBRAČUNI\2022\12-2022\"/>
    </mc:Choice>
  </mc:AlternateContent>
  <workbookProtection lockStructure="1"/>
  <bookViews>
    <workbookView xWindow="0" yWindow="0" windowWidth="28800" windowHeight="1230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E290" i="9" s="1"/>
  <c r="B290" i="9" s="1"/>
  <c r="G290" i="9"/>
  <c r="F290" i="9"/>
  <c r="F289" i="9"/>
  <c r="H288" i="9"/>
  <c r="G288" i="9"/>
  <c r="F288" i="9"/>
  <c r="E288" i="9"/>
  <c r="B288" i="9" s="1"/>
  <c r="F287" i="9"/>
  <c r="F286" i="9"/>
  <c r="H285" i="9"/>
  <c r="G285" i="9"/>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E273" i="9" s="1"/>
  <c r="B273" i="9" s="1"/>
  <c r="H273" i="9"/>
  <c r="F273" i="9"/>
  <c r="E272" i="9"/>
  <c r="M271" i="9"/>
  <c r="L271" i="9"/>
  <c r="E271" i="9"/>
  <c r="M270" i="9"/>
  <c r="L270" i="9"/>
  <c r="F270" i="9" s="1"/>
  <c r="B270" i="9" s="1"/>
  <c r="E270" i="9"/>
  <c r="M269" i="9"/>
  <c r="L269" i="9"/>
  <c r="E269" i="9"/>
  <c r="M268" i="9"/>
  <c r="L268" i="9"/>
  <c r="F268" i="9" s="1"/>
  <c r="B268" i="9" s="1"/>
  <c r="E268" i="9"/>
  <c r="M267" i="9"/>
  <c r="L267" i="9"/>
  <c r="E267" i="9"/>
  <c r="M266" i="9"/>
  <c r="L266" i="9"/>
  <c r="F266" i="9" s="1"/>
  <c r="B266" i="9" s="1"/>
  <c r="E266" i="9"/>
  <c r="M265" i="9"/>
  <c r="L265" i="9"/>
  <c r="E265" i="9"/>
  <c r="M264" i="9"/>
  <c r="L264" i="9"/>
  <c r="F264" i="9" s="1"/>
  <c r="B264" i="9" s="1"/>
  <c r="E264" i="9"/>
  <c r="M263" i="9"/>
  <c r="L263" i="9"/>
  <c r="E263" i="9"/>
  <c r="M262" i="9"/>
  <c r="L262" i="9"/>
  <c r="F262" i="9" s="1"/>
  <c r="B262" i="9" s="1"/>
  <c r="E262" i="9"/>
  <c r="M261" i="9"/>
  <c r="L261" i="9"/>
  <c r="E261" i="9"/>
  <c r="M260" i="9"/>
  <c r="L260" i="9"/>
  <c r="F260" i="9" s="1"/>
  <c r="B260" i="9" s="1"/>
  <c r="E260" i="9"/>
  <c r="M259" i="9"/>
  <c r="L259" i="9"/>
  <c r="E259" i="9"/>
  <c r="M258" i="9"/>
  <c r="L258" i="9"/>
  <c r="F258" i="9" s="1"/>
  <c r="B258" i="9" s="1"/>
  <c r="E258" i="9"/>
  <c r="M257" i="9"/>
  <c r="L257" i="9"/>
  <c r="E257" i="9"/>
  <c r="M256" i="9"/>
  <c r="L256" i="9"/>
  <c r="F256" i="9" s="1"/>
  <c r="B256" i="9" s="1"/>
  <c r="E256" i="9"/>
  <c r="M255" i="9"/>
  <c r="L255" i="9"/>
  <c r="E255" i="9"/>
  <c r="M254" i="9"/>
  <c r="L254" i="9"/>
  <c r="F254" i="9" s="1"/>
  <c r="B254" i="9" s="1"/>
  <c r="E254" i="9"/>
  <c r="M253" i="9"/>
  <c r="L253" i="9"/>
  <c r="E253" i="9"/>
  <c r="M252" i="9"/>
  <c r="L252" i="9"/>
  <c r="F252" i="9" s="1"/>
  <c r="B252" i="9" s="1"/>
  <c r="E252" i="9"/>
  <c r="M251" i="9"/>
  <c r="L251" i="9"/>
  <c r="E251" i="9"/>
  <c r="M250" i="9"/>
  <c r="L250" i="9"/>
  <c r="F250" i="9" s="1"/>
  <c r="B250" i="9" s="1"/>
  <c r="E250" i="9"/>
  <c r="M249" i="9"/>
  <c r="L249" i="9"/>
  <c r="E249" i="9"/>
  <c r="M248" i="9"/>
  <c r="L248" i="9"/>
  <c r="F248" i="9" s="1"/>
  <c r="B248" i="9" s="1"/>
  <c r="E248" i="9"/>
  <c r="M247" i="9"/>
  <c r="L247" i="9"/>
  <c r="E247" i="9"/>
  <c r="M246" i="9"/>
  <c r="L246" i="9"/>
  <c r="F246" i="9" s="1"/>
  <c r="B246" i="9" s="1"/>
  <c r="E246" i="9"/>
  <c r="M245" i="9"/>
  <c r="L245" i="9"/>
  <c r="E245" i="9"/>
  <c r="M244" i="9"/>
  <c r="L244" i="9"/>
  <c r="F244" i="9" s="1"/>
  <c r="B244" i="9" s="1"/>
  <c r="E244" i="9"/>
  <c r="M243" i="9"/>
  <c r="L243" i="9"/>
  <c r="E243" i="9"/>
  <c r="M242" i="9"/>
  <c r="L242" i="9"/>
  <c r="F242" i="9" s="1"/>
  <c r="B242" i="9" s="1"/>
  <c r="E242" i="9"/>
  <c r="M241" i="9"/>
  <c r="L241" i="9"/>
  <c r="E241" i="9"/>
  <c r="M240" i="9"/>
  <c r="L240" i="9"/>
  <c r="F240" i="9" s="1"/>
  <c r="B240" i="9" s="1"/>
  <c r="E240" i="9"/>
  <c r="M239" i="9"/>
  <c r="L239" i="9"/>
  <c r="E239" i="9"/>
  <c r="M238" i="9"/>
  <c r="L238" i="9"/>
  <c r="F238" i="9" s="1"/>
  <c r="B238" i="9" s="1"/>
  <c r="E238" i="9"/>
  <c r="M237" i="9"/>
  <c r="L237" i="9"/>
  <c r="E237" i="9"/>
  <c r="M236" i="9"/>
  <c r="L236" i="9"/>
  <c r="F236" i="9" s="1"/>
  <c r="B236" i="9" s="1"/>
  <c r="E236" i="9"/>
  <c r="M235" i="9"/>
  <c r="L235" i="9"/>
  <c r="E235" i="9"/>
  <c r="M234" i="9"/>
  <c r="L234" i="9"/>
  <c r="F234" i="9" s="1"/>
  <c r="B234" i="9" s="1"/>
  <c r="E234" i="9"/>
  <c r="M233" i="9"/>
  <c r="L233" i="9"/>
  <c r="E233" i="9"/>
  <c r="M232" i="9"/>
  <c r="L232" i="9"/>
  <c r="F232" i="9" s="1"/>
  <c r="B232" i="9" s="1"/>
  <c r="E232" i="9"/>
  <c r="M231" i="9"/>
  <c r="L231" i="9"/>
  <c r="E231" i="9"/>
  <c r="M230" i="9"/>
  <c r="L230" i="9"/>
  <c r="F230" i="9" s="1"/>
  <c r="B230" i="9" s="1"/>
  <c r="E230" i="9"/>
  <c r="M229" i="9"/>
  <c r="L229" i="9"/>
  <c r="E229" i="9"/>
  <c r="M228" i="9"/>
  <c r="L228" i="9"/>
  <c r="F228" i="9" s="1"/>
  <c r="B228" i="9" s="1"/>
  <c r="E228" i="9"/>
  <c r="M227" i="9"/>
  <c r="L227" i="9"/>
  <c r="E227" i="9"/>
  <c r="M226" i="9"/>
  <c r="L226" i="9"/>
  <c r="F226" i="9" s="1"/>
  <c r="B226" i="9" s="1"/>
  <c r="E226" i="9"/>
  <c r="H225" i="9"/>
  <c r="E225" i="9" s="1"/>
  <c r="B225" i="9" s="1"/>
  <c r="G225" i="9"/>
  <c r="F225" i="9"/>
  <c r="M224" i="9"/>
  <c r="L224" i="9"/>
  <c r="E224" i="9"/>
  <c r="M223" i="9"/>
  <c r="L223" i="9"/>
  <c r="E223" i="9"/>
  <c r="M222" i="9"/>
  <c r="L222" i="9"/>
  <c r="F222" i="9" s="1"/>
  <c r="B222" i="9" s="1"/>
  <c r="E222" i="9"/>
  <c r="M221" i="9"/>
  <c r="L221" i="9"/>
  <c r="E221" i="9"/>
  <c r="M220" i="9"/>
  <c r="L220" i="9"/>
  <c r="F220" i="9" s="1"/>
  <c r="E220" i="9"/>
  <c r="B220" i="9" s="1"/>
  <c r="M219" i="9"/>
  <c r="L219" i="9"/>
  <c r="E219" i="9"/>
  <c r="M218" i="9"/>
  <c r="L218" i="9"/>
  <c r="F218" i="9" s="1"/>
  <c r="E218" i="9"/>
  <c r="B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H143" i="9"/>
  <c r="E143" i="9" s="1"/>
  <c r="B143" i="9" s="1"/>
  <c r="G143" i="9"/>
  <c r="F143" i="9"/>
  <c r="F142" i="9"/>
  <c r="H141" i="9"/>
  <c r="E141" i="9" s="1"/>
  <c r="G141" i="9"/>
  <c r="F141" i="9"/>
  <c r="H140" i="9"/>
  <c r="E140" i="9" s="1"/>
  <c r="B140" i="9" s="1"/>
  <c r="G140" i="9"/>
  <c r="F140" i="9"/>
  <c r="H139" i="9"/>
  <c r="E139" i="9" s="1"/>
  <c r="B139" i="9" s="1"/>
  <c r="G139" i="9"/>
  <c r="F139" i="9"/>
  <c r="H138" i="9"/>
  <c r="G138" i="9"/>
  <c r="E138" i="9" s="1"/>
  <c r="B138" i="9" s="1"/>
  <c r="F138" i="9"/>
  <c r="H137" i="9"/>
  <c r="G137" i="9"/>
  <c r="F137" i="9"/>
  <c r="H136" i="9"/>
  <c r="G136" i="9"/>
  <c r="F136" i="9"/>
  <c r="E136" i="9"/>
  <c r="B136" i="9" s="1"/>
  <c r="H135" i="9"/>
  <c r="G135" i="9"/>
  <c r="F135" i="9"/>
  <c r="H134" i="9"/>
  <c r="E134" i="9" s="1"/>
  <c r="B134" i="9" s="1"/>
  <c r="G134" i="9"/>
  <c r="F134" i="9"/>
  <c r="H133" i="9"/>
  <c r="E133" i="9" s="1"/>
  <c r="B133" i="9" s="1"/>
  <c r="G133" i="9"/>
  <c r="F133" i="9"/>
  <c r="H132" i="9"/>
  <c r="G132" i="9"/>
  <c r="E132" i="9" s="1"/>
  <c r="B132" i="9" s="1"/>
  <c r="F132" i="9"/>
  <c r="H131" i="9"/>
  <c r="G131" i="9"/>
  <c r="F131" i="9"/>
  <c r="H130" i="9"/>
  <c r="G130" i="9"/>
  <c r="E130" i="9" s="1"/>
  <c r="F130" i="9"/>
  <c r="H129" i="9"/>
  <c r="G129" i="9"/>
  <c r="F129" i="9"/>
  <c r="H128" i="9"/>
  <c r="G128" i="9"/>
  <c r="F128" i="9"/>
  <c r="E128" i="9"/>
  <c r="B128" i="9" s="1"/>
  <c r="H127" i="9"/>
  <c r="G127" i="9"/>
  <c r="F127" i="9"/>
  <c r="H126" i="9"/>
  <c r="E126" i="9" s="1"/>
  <c r="B126" i="9" s="1"/>
  <c r="G126" i="9"/>
  <c r="F126" i="9"/>
  <c r="H125" i="9"/>
  <c r="E125" i="9" s="1"/>
  <c r="B125" i="9" s="1"/>
  <c r="G125" i="9"/>
  <c r="F125" i="9"/>
  <c r="H124" i="9"/>
  <c r="G124" i="9"/>
  <c r="E124" i="9" s="1"/>
  <c r="B124" i="9" s="1"/>
  <c r="F124" i="9"/>
  <c r="H123" i="9"/>
  <c r="G123" i="9"/>
  <c r="F123" i="9"/>
  <c r="H122" i="9"/>
  <c r="G122" i="9"/>
  <c r="E122" i="9" s="1"/>
  <c r="F122" i="9"/>
  <c r="H121" i="9"/>
  <c r="E121" i="9" s="1"/>
  <c r="B121" i="9" s="1"/>
  <c r="G121" i="9"/>
  <c r="F121" i="9"/>
  <c r="H120" i="9"/>
  <c r="G120" i="9"/>
  <c r="E120" i="9" s="1"/>
  <c r="B120" i="9" s="1"/>
  <c r="F120" i="9"/>
  <c r="H119" i="9"/>
  <c r="G119" i="9"/>
  <c r="F119" i="9"/>
  <c r="H118" i="9"/>
  <c r="E118" i="9" s="1"/>
  <c r="B118" i="9" s="1"/>
  <c r="G118" i="9"/>
  <c r="F118" i="9"/>
  <c r="H117" i="9"/>
  <c r="E117" i="9" s="1"/>
  <c r="G117" i="9"/>
  <c r="F117" i="9"/>
  <c r="H116" i="9"/>
  <c r="G116" i="9"/>
  <c r="F116" i="9"/>
  <c r="E116" i="9"/>
  <c r="B116" i="9" s="1"/>
  <c r="H115" i="9"/>
  <c r="G115" i="9"/>
  <c r="F115" i="9"/>
  <c r="H114" i="9"/>
  <c r="G114" i="9"/>
  <c r="F114" i="9"/>
  <c r="H113" i="9"/>
  <c r="G113" i="9"/>
  <c r="F113" i="9"/>
  <c r="H112" i="9"/>
  <c r="G112" i="9"/>
  <c r="E112" i="9" s="1"/>
  <c r="B112" i="9" s="1"/>
  <c r="F112" i="9"/>
  <c r="H111" i="9"/>
  <c r="G111" i="9"/>
  <c r="F111" i="9"/>
  <c r="H110" i="9"/>
  <c r="G110" i="9"/>
  <c r="F110" i="9"/>
  <c r="E110" i="9"/>
  <c r="B110" i="9" s="1"/>
  <c r="H109" i="9"/>
  <c r="E109" i="9" s="1"/>
  <c r="G109" i="9"/>
  <c r="F109" i="9"/>
  <c r="H108" i="9"/>
  <c r="E108" i="9" s="1"/>
  <c r="B108" i="9" s="1"/>
  <c r="G108" i="9"/>
  <c r="F108" i="9"/>
  <c r="H107" i="9"/>
  <c r="E107" i="9" s="1"/>
  <c r="B107" i="9" s="1"/>
  <c r="G107" i="9"/>
  <c r="F107" i="9"/>
  <c r="H106" i="9"/>
  <c r="G106" i="9"/>
  <c r="E106" i="9" s="1"/>
  <c r="B106" i="9" s="1"/>
  <c r="F106" i="9"/>
  <c r="H105" i="9"/>
  <c r="G105" i="9"/>
  <c r="F105" i="9"/>
  <c r="H104" i="9"/>
  <c r="G104" i="9"/>
  <c r="F104" i="9"/>
  <c r="E104" i="9"/>
  <c r="B104" i="9" s="1"/>
  <c r="H103" i="9"/>
  <c r="G103" i="9"/>
  <c r="F103" i="9"/>
  <c r="H102" i="9"/>
  <c r="E102" i="9" s="1"/>
  <c r="B102" i="9" s="1"/>
  <c r="G102" i="9"/>
  <c r="F102" i="9"/>
  <c r="H101" i="9"/>
  <c r="E101" i="9" s="1"/>
  <c r="B101" i="9" s="1"/>
  <c r="G101" i="9"/>
  <c r="F101" i="9"/>
  <c r="H100" i="9"/>
  <c r="G100" i="9"/>
  <c r="E100" i="9" s="1"/>
  <c r="B100" i="9" s="1"/>
  <c r="F100" i="9"/>
  <c r="H99" i="9"/>
  <c r="G99" i="9"/>
  <c r="F99" i="9"/>
  <c r="H98" i="9"/>
  <c r="G98" i="9"/>
  <c r="E98" i="9" s="1"/>
  <c r="F98" i="9"/>
  <c r="H97" i="9"/>
  <c r="G97" i="9"/>
  <c r="F97" i="9"/>
  <c r="H96" i="9"/>
  <c r="G96" i="9"/>
  <c r="F96" i="9"/>
  <c r="E96" i="9"/>
  <c r="B96" i="9" s="1"/>
  <c r="H95" i="9"/>
  <c r="G95" i="9"/>
  <c r="F95" i="9"/>
  <c r="H94" i="9"/>
  <c r="E94" i="9" s="1"/>
  <c r="B94" i="9" s="1"/>
  <c r="G94" i="9"/>
  <c r="F94" i="9"/>
  <c r="H93" i="9"/>
  <c r="E93" i="9" s="1"/>
  <c r="B93" i="9" s="1"/>
  <c r="G93" i="9"/>
  <c r="F93" i="9"/>
  <c r="H92" i="9"/>
  <c r="G92" i="9"/>
  <c r="E92" i="9" s="1"/>
  <c r="B92" i="9" s="1"/>
  <c r="F92" i="9"/>
  <c r="H91" i="9"/>
  <c r="G91" i="9"/>
  <c r="F91" i="9"/>
  <c r="H90" i="9"/>
  <c r="G90" i="9"/>
  <c r="E90" i="9" s="1"/>
  <c r="F90" i="9"/>
  <c r="H89" i="9"/>
  <c r="E89" i="9" s="1"/>
  <c r="B89" i="9" s="1"/>
  <c r="G89" i="9"/>
  <c r="F89" i="9"/>
  <c r="H88" i="9"/>
  <c r="G88" i="9"/>
  <c r="E88" i="9" s="1"/>
  <c r="B88" i="9" s="1"/>
  <c r="F88" i="9"/>
  <c r="H87" i="9"/>
  <c r="G87" i="9"/>
  <c r="F87" i="9"/>
  <c r="H86" i="9"/>
  <c r="E86" i="9" s="1"/>
  <c r="B86" i="9" s="1"/>
  <c r="G86" i="9"/>
  <c r="F86" i="9"/>
  <c r="H85" i="9"/>
  <c r="E85" i="9" s="1"/>
  <c r="G85" i="9"/>
  <c r="F85" i="9"/>
  <c r="H84" i="9"/>
  <c r="G84" i="9"/>
  <c r="F84" i="9"/>
  <c r="E84" i="9"/>
  <c r="B84" i="9" s="1"/>
  <c r="H83" i="9"/>
  <c r="G83" i="9"/>
  <c r="F83" i="9"/>
  <c r="H82" i="9"/>
  <c r="G82" i="9"/>
  <c r="F82" i="9"/>
  <c r="H81" i="9"/>
  <c r="G81" i="9"/>
  <c r="F81" i="9"/>
  <c r="H80" i="9"/>
  <c r="G80" i="9"/>
  <c r="E80" i="9" s="1"/>
  <c r="B80" i="9" s="1"/>
  <c r="F80" i="9"/>
  <c r="H79" i="9"/>
  <c r="G79" i="9"/>
  <c r="F79" i="9"/>
  <c r="H78" i="9"/>
  <c r="G78" i="9"/>
  <c r="F78" i="9"/>
  <c r="E78" i="9"/>
  <c r="B78" i="9" s="1"/>
  <c r="H77" i="9"/>
  <c r="E77" i="9" s="1"/>
  <c r="G77" i="9"/>
  <c r="F77" i="9"/>
  <c r="H76" i="9"/>
  <c r="E76" i="9" s="1"/>
  <c r="B76" i="9" s="1"/>
  <c r="G76" i="9"/>
  <c r="F76" i="9"/>
  <c r="H75" i="9"/>
  <c r="E75" i="9" s="1"/>
  <c r="B75" i="9" s="1"/>
  <c r="G75" i="9"/>
  <c r="F75" i="9"/>
  <c r="H74" i="9"/>
  <c r="G74" i="9"/>
  <c r="E74" i="9" s="1"/>
  <c r="B74" i="9" s="1"/>
  <c r="F74" i="9"/>
  <c r="H73" i="9"/>
  <c r="G73" i="9"/>
  <c r="F73" i="9"/>
  <c r="H72" i="9"/>
  <c r="G72" i="9"/>
  <c r="F72" i="9"/>
  <c r="E72" i="9"/>
  <c r="B72" i="9" s="1"/>
  <c r="H71" i="9"/>
  <c r="G71" i="9"/>
  <c r="F71" i="9"/>
  <c r="H70" i="9"/>
  <c r="E70" i="9" s="1"/>
  <c r="B70" i="9" s="1"/>
  <c r="G70" i="9"/>
  <c r="F70" i="9"/>
  <c r="H69" i="9"/>
  <c r="E69" i="9" s="1"/>
  <c r="B69" i="9" s="1"/>
  <c r="G69" i="9"/>
  <c r="F69" i="9"/>
  <c r="H68" i="9"/>
  <c r="G68" i="9"/>
  <c r="E68" i="9" s="1"/>
  <c r="B68" i="9" s="1"/>
  <c r="F68" i="9"/>
  <c r="H67" i="9"/>
  <c r="G67" i="9"/>
  <c r="F67" i="9"/>
  <c r="H66" i="9"/>
  <c r="G66" i="9"/>
  <c r="E66" i="9" s="1"/>
  <c r="F66" i="9"/>
  <c r="H65" i="9"/>
  <c r="G65" i="9"/>
  <c r="F65" i="9"/>
  <c r="H64" i="9"/>
  <c r="G64" i="9"/>
  <c r="F64" i="9"/>
  <c r="E64" i="9"/>
  <c r="B64" i="9" s="1"/>
  <c r="H63" i="9"/>
  <c r="G63" i="9"/>
  <c r="F63" i="9"/>
  <c r="H62" i="9"/>
  <c r="E62" i="9" s="1"/>
  <c r="B62" i="9" s="1"/>
  <c r="G62" i="9"/>
  <c r="F62" i="9"/>
  <c r="H61" i="9"/>
  <c r="E61" i="9" s="1"/>
  <c r="B61" i="9" s="1"/>
  <c r="G61" i="9"/>
  <c r="F61" i="9"/>
  <c r="H60" i="9"/>
  <c r="G60" i="9"/>
  <c r="E60" i="9" s="1"/>
  <c r="B60" i="9" s="1"/>
  <c r="F60" i="9"/>
  <c r="H59" i="9"/>
  <c r="G59" i="9"/>
  <c r="F59" i="9"/>
  <c r="H58" i="9"/>
  <c r="G58" i="9"/>
  <c r="E58" i="9" s="1"/>
  <c r="F58" i="9"/>
  <c r="H57" i="9"/>
  <c r="E57" i="9" s="1"/>
  <c r="B57" i="9" s="1"/>
  <c r="G57" i="9"/>
  <c r="F57" i="9"/>
  <c r="H56" i="9"/>
  <c r="G56" i="9"/>
  <c r="E56" i="9" s="1"/>
  <c r="B56" i="9" s="1"/>
  <c r="F56" i="9"/>
  <c r="H55" i="9"/>
  <c r="G55" i="9"/>
  <c r="F55" i="9"/>
  <c r="H54" i="9"/>
  <c r="E54" i="9" s="1"/>
  <c r="B54" i="9" s="1"/>
  <c r="G54" i="9"/>
  <c r="F54" i="9"/>
  <c r="H53" i="9"/>
  <c r="E53" i="9" s="1"/>
  <c r="G53" i="9"/>
  <c r="F53" i="9"/>
  <c r="H52" i="9"/>
  <c r="G52" i="9"/>
  <c r="F52" i="9"/>
  <c r="E52" i="9"/>
  <c r="B52" i="9" s="1"/>
  <c r="H51" i="9"/>
  <c r="G51" i="9"/>
  <c r="F51" i="9"/>
  <c r="H50" i="9"/>
  <c r="G50" i="9"/>
  <c r="F50" i="9"/>
  <c r="H49" i="9"/>
  <c r="G49" i="9"/>
  <c r="F49" i="9"/>
  <c r="H48" i="9"/>
  <c r="G48" i="9"/>
  <c r="E48" i="9" s="1"/>
  <c r="B48" i="9" s="1"/>
  <c r="F48" i="9"/>
  <c r="H47" i="9"/>
  <c r="G47" i="9"/>
  <c r="F47" i="9"/>
  <c r="H46" i="9"/>
  <c r="G46" i="9"/>
  <c r="F46" i="9"/>
  <c r="E46" i="9"/>
  <c r="B46" i="9" s="1"/>
  <c r="H45" i="9"/>
  <c r="E45" i="9" s="1"/>
  <c r="G45" i="9"/>
  <c r="F45" i="9"/>
  <c r="H44" i="9"/>
  <c r="E44" i="9" s="1"/>
  <c r="B44" i="9" s="1"/>
  <c r="G44" i="9"/>
  <c r="F44" i="9"/>
  <c r="H43" i="9"/>
  <c r="E43" i="9" s="1"/>
  <c r="B43" i="9" s="1"/>
  <c r="G43" i="9"/>
  <c r="F43" i="9"/>
  <c r="H42" i="9"/>
  <c r="G42" i="9"/>
  <c r="E42" i="9" s="1"/>
  <c r="B42" i="9" s="1"/>
  <c r="F42" i="9"/>
  <c r="H41" i="9"/>
  <c r="G41" i="9"/>
  <c r="F41" i="9"/>
  <c r="H40" i="9"/>
  <c r="G40" i="9"/>
  <c r="F40" i="9"/>
  <c r="E40" i="9"/>
  <c r="B40" i="9" s="1"/>
  <c r="H39" i="9"/>
  <c r="G39" i="9"/>
  <c r="F39" i="9"/>
  <c r="H38" i="9"/>
  <c r="E38" i="9" s="1"/>
  <c r="B38" i="9" s="1"/>
  <c r="G38" i="9"/>
  <c r="F38" i="9"/>
  <c r="H37" i="9"/>
  <c r="E37" i="9" s="1"/>
  <c r="B37" i="9" s="1"/>
  <c r="G37" i="9"/>
  <c r="F37" i="9"/>
  <c r="H36" i="9"/>
  <c r="G36" i="9"/>
  <c r="E36" i="9" s="1"/>
  <c r="B36" i="9" s="1"/>
  <c r="F36" i="9"/>
  <c r="H35" i="9"/>
  <c r="G35" i="9"/>
  <c r="F35" i="9"/>
  <c r="H34" i="9"/>
  <c r="G34" i="9"/>
  <c r="E34" i="9" s="1"/>
  <c r="F34" i="9"/>
  <c r="H33" i="9"/>
  <c r="G33" i="9"/>
  <c r="F33" i="9"/>
  <c r="H32" i="9"/>
  <c r="G32" i="9"/>
  <c r="F32" i="9"/>
  <c r="E32" i="9"/>
  <c r="B32" i="9" s="1"/>
  <c r="H31" i="9"/>
  <c r="G31" i="9"/>
  <c r="F31" i="9"/>
  <c r="H30" i="9"/>
  <c r="E30" i="9" s="1"/>
  <c r="B30" i="9" s="1"/>
  <c r="G30" i="9"/>
  <c r="F30" i="9"/>
  <c r="H29" i="9"/>
  <c r="E29" i="9" s="1"/>
  <c r="B29" i="9" s="1"/>
  <c r="G29" i="9"/>
  <c r="F29" i="9"/>
  <c r="H28" i="9"/>
  <c r="G28" i="9"/>
  <c r="E28" i="9" s="1"/>
  <c r="B28" i="9" s="1"/>
  <c r="F28" i="9"/>
  <c r="H27" i="9"/>
  <c r="G27" i="9"/>
  <c r="F27" i="9"/>
  <c r="H26" i="9"/>
  <c r="G26" i="9"/>
  <c r="F26" i="9"/>
  <c r="H25" i="9"/>
  <c r="G25" i="9"/>
  <c r="F25" i="9"/>
  <c r="H24" i="9"/>
  <c r="G24" i="9"/>
  <c r="F24" i="9"/>
  <c r="E24" i="9"/>
  <c r="B24" i="9" s="1"/>
  <c r="H23" i="9"/>
  <c r="G23" i="9"/>
  <c r="F23" i="9"/>
  <c r="H22" i="9"/>
  <c r="G22" i="9"/>
  <c r="F22" i="9"/>
  <c r="H21" i="9"/>
  <c r="G21" i="9"/>
  <c r="F21" i="9"/>
  <c r="F20" i="9"/>
  <c r="F4" i="9"/>
  <c r="O3" i="9"/>
  <c r="G274" i="9" s="1"/>
  <c r="I3" i="9"/>
  <c r="H3" i="9"/>
  <c r="G3" i="9"/>
  <c r="D101" i="8"/>
  <c r="D95" i="8"/>
  <c r="C1570" i="1" s="1"/>
  <c r="H1570" i="1" s="1"/>
  <c r="D90" i="8"/>
  <c r="D85" i="8"/>
  <c r="D80" i="8"/>
  <c r="D75" i="8"/>
  <c r="C1550" i="1" s="1"/>
  <c r="H1550" i="1" s="1"/>
  <c r="D70" i="8"/>
  <c r="D65" i="8"/>
  <c r="D60" i="8"/>
  <c r="D55" i="8"/>
  <c r="D50" i="8"/>
  <c r="D44" i="8"/>
  <c r="D36" i="8"/>
  <c r="D26" i="8"/>
  <c r="D24" i="8"/>
  <c r="D18" i="8"/>
  <c r="D8" i="8"/>
  <c r="E44" i="7"/>
  <c r="D44" i="7"/>
  <c r="E39" i="7"/>
  <c r="D39" i="7"/>
  <c r="E38" i="7"/>
  <c r="D38" i="7"/>
  <c r="E30" i="7"/>
  <c r="D30" i="7"/>
  <c r="E23" i="7"/>
  <c r="E22" i="7" s="1"/>
  <c r="D23" i="7"/>
  <c r="E7" i="7"/>
  <c r="E6" i="7" s="1"/>
  <c r="D7" i="7"/>
  <c r="D6" i="7" s="1"/>
  <c r="C1437" i="1" s="1"/>
  <c r="E5"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18" i="6"/>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E246" i="5"/>
  <c r="D246" i="5"/>
  <c r="D245" i="5" s="1"/>
  <c r="F244" i="5"/>
  <c r="F243" i="5"/>
  <c r="E242" i="5"/>
  <c r="D242" i="5"/>
  <c r="F241" i="5"/>
  <c r="F240" i="5"/>
  <c r="E239" i="5"/>
  <c r="E238" i="5" s="1"/>
  <c r="D239" i="5"/>
  <c r="D238"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D191" i="5"/>
  <c r="E190" i="5"/>
  <c r="F189" i="5"/>
  <c r="F188" i="5"/>
  <c r="F187" i="5"/>
  <c r="F186" i="5"/>
  <c r="F185" i="5"/>
  <c r="F184" i="5"/>
  <c r="F183" i="5"/>
  <c r="F182" i="5"/>
  <c r="F181" i="5"/>
  <c r="E180" i="5"/>
  <c r="D180" i="5"/>
  <c r="F180" i="5" s="1"/>
  <c r="F179" i="5"/>
  <c r="F178" i="5"/>
  <c r="E177" i="5"/>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D1056" i="1" s="1"/>
  <c r="D79"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E418" i="4"/>
  <c r="D418" i="4"/>
  <c r="E417" i="4"/>
  <c r="D417" i="4"/>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4" i="4" s="1"/>
  <c r="D263" i="4"/>
  <c r="F263"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D163" i="4"/>
  <c r="F163" i="4" s="1"/>
  <c r="F162" i="4"/>
  <c r="F161" i="4"/>
  <c r="F160" i="4"/>
  <c r="E159" i="4"/>
  <c r="E152"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D1477" i="1"/>
  <c r="C1477" i="1"/>
  <c r="D1476" i="1"/>
  <c r="C1476" i="1"/>
  <c r="D1475" i="1"/>
  <c r="D1474" i="1"/>
  <c r="C1474" i="1"/>
  <c r="D1473" i="1"/>
  <c r="C1473" i="1"/>
  <c r="D1472" i="1"/>
  <c r="C1472" i="1"/>
  <c r="D1471" i="1"/>
  <c r="C1471" i="1"/>
  <c r="D1470" i="1"/>
  <c r="C1470" i="1"/>
  <c r="D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D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C1423" i="1"/>
  <c r="D1422" i="1"/>
  <c r="C1422" i="1"/>
  <c r="D1421" i="1"/>
  <c r="C1421" i="1"/>
  <c r="D1420" i="1"/>
  <c r="C1420" i="1"/>
  <c r="D1419" i="1"/>
  <c r="C1419" i="1"/>
  <c r="D1418" i="1"/>
  <c r="C1418" i="1"/>
  <c r="D1417" i="1"/>
  <c r="C1417" i="1"/>
  <c r="D1416" i="1"/>
  <c r="C1416" i="1"/>
  <c r="D1415" i="1"/>
  <c r="C1415" i="1"/>
  <c r="D1414" i="1"/>
  <c r="C1414" i="1"/>
  <c r="D1413" i="1"/>
  <c r="C1413" i="1"/>
  <c r="D1412" i="1"/>
  <c r="D1411" i="1"/>
  <c r="C1411" i="1"/>
  <c r="D1410" i="1"/>
  <c r="C1410" i="1"/>
  <c r="D1409" i="1"/>
  <c r="C1409" i="1"/>
  <c r="D1407" i="1"/>
  <c r="C1407" i="1"/>
  <c r="H1407" i="1" s="1"/>
  <c r="D1406" i="1"/>
  <c r="C1406" i="1"/>
  <c r="D1405" i="1"/>
  <c r="C1405" i="1"/>
  <c r="H1405" i="1" s="1"/>
  <c r="D1404" i="1"/>
  <c r="C1404" i="1"/>
  <c r="D1403" i="1"/>
  <c r="C1403" i="1"/>
  <c r="H1403" i="1" s="1"/>
  <c r="D1402" i="1"/>
  <c r="C1402" i="1"/>
  <c r="D1401" i="1"/>
  <c r="C1401" i="1"/>
  <c r="H1401" i="1" s="1"/>
  <c r="D1400" i="1"/>
  <c r="C1400" i="1"/>
  <c r="D1399" i="1"/>
  <c r="C1399" i="1"/>
  <c r="H1399" i="1" s="1"/>
  <c r="D1398" i="1"/>
  <c r="C1398" i="1"/>
  <c r="D1397" i="1"/>
  <c r="C1397" i="1"/>
  <c r="H1397" i="1" s="1"/>
  <c r="D1396" i="1"/>
  <c r="C1396" i="1"/>
  <c r="D1395" i="1"/>
  <c r="C1395" i="1"/>
  <c r="H1395" i="1" s="1"/>
  <c r="D1394" i="1"/>
  <c r="C1394" i="1"/>
  <c r="D1393" i="1"/>
  <c r="C1393" i="1"/>
  <c r="H1393" i="1" s="1"/>
  <c r="D1392" i="1"/>
  <c r="C1392" i="1"/>
  <c r="D1391" i="1"/>
  <c r="C1391" i="1"/>
  <c r="H1391" i="1" s="1"/>
  <c r="D1390" i="1"/>
  <c r="C1390" i="1"/>
  <c r="D1389" i="1"/>
  <c r="C1389" i="1"/>
  <c r="H1389" i="1" s="1"/>
  <c r="D1388" i="1"/>
  <c r="C1388" i="1"/>
  <c r="D1387" i="1"/>
  <c r="C1387" i="1"/>
  <c r="H1387" i="1" s="1"/>
  <c r="D1386" i="1"/>
  <c r="C1386" i="1"/>
  <c r="D1385" i="1"/>
  <c r="C1385" i="1"/>
  <c r="H1385" i="1" s="1"/>
  <c r="D1384" i="1"/>
  <c r="C1384" i="1"/>
  <c r="D1383" i="1"/>
  <c r="D1382" i="1"/>
  <c r="C1382" i="1"/>
  <c r="D1381" i="1"/>
  <c r="C1381" i="1"/>
  <c r="H1381" i="1" s="1"/>
  <c r="D1380" i="1"/>
  <c r="C1380" i="1"/>
  <c r="D1379" i="1"/>
  <c r="C1379" i="1"/>
  <c r="H1379" i="1" s="1"/>
  <c r="D1378" i="1"/>
  <c r="C1378" i="1"/>
  <c r="D1377" i="1"/>
  <c r="C1377" i="1"/>
  <c r="H1377" i="1" s="1"/>
  <c r="D1376" i="1"/>
  <c r="C1376" i="1"/>
  <c r="D1375" i="1"/>
  <c r="C1375" i="1"/>
  <c r="H1375" i="1" s="1"/>
  <c r="D1374" i="1"/>
  <c r="C1374" i="1"/>
  <c r="D1373" i="1"/>
  <c r="C1373" i="1"/>
  <c r="H1373" i="1" s="1"/>
  <c r="D1372" i="1"/>
  <c r="C1372" i="1"/>
  <c r="D1371" i="1"/>
  <c r="C1371" i="1"/>
  <c r="H1371" i="1" s="1"/>
  <c r="D1370" i="1"/>
  <c r="C1370" i="1"/>
  <c r="D1369" i="1"/>
  <c r="C1369" i="1"/>
  <c r="H1369" i="1" s="1"/>
  <c r="D1368" i="1"/>
  <c r="C1368" i="1"/>
  <c r="D1367" i="1"/>
  <c r="C1367" i="1"/>
  <c r="H1367" i="1" s="1"/>
  <c r="D1366" i="1"/>
  <c r="C1366" i="1"/>
  <c r="D1365" i="1"/>
  <c r="C1365" i="1"/>
  <c r="H1365" i="1" s="1"/>
  <c r="D1364" i="1"/>
  <c r="C1364" i="1"/>
  <c r="D1363" i="1"/>
  <c r="C1363" i="1"/>
  <c r="H1363" i="1" s="1"/>
  <c r="D1362" i="1"/>
  <c r="C1362" i="1"/>
  <c r="D1361" i="1"/>
  <c r="C1361" i="1"/>
  <c r="H1361" i="1" s="1"/>
  <c r="D1360" i="1"/>
  <c r="C1360" i="1"/>
  <c r="D1359" i="1"/>
  <c r="C1359" i="1"/>
  <c r="H1359" i="1" s="1"/>
  <c r="D1358" i="1"/>
  <c r="C1358" i="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C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D1333" i="1"/>
  <c r="C1333" i="1"/>
  <c r="H1333" i="1" s="1"/>
  <c r="D1332" i="1"/>
  <c r="C1332" i="1"/>
  <c r="D1331" i="1"/>
  <c r="C1331" i="1"/>
  <c r="H1331" i="1" s="1"/>
  <c r="D1330" i="1"/>
  <c r="C1330" i="1"/>
  <c r="D1329" i="1"/>
  <c r="D1328" i="1"/>
  <c r="C1328" i="1"/>
  <c r="D1327" i="1"/>
  <c r="C1327" i="1"/>
  <c r="H1327" i="1" s="1"/>
  <c r="D1326" i="1"/>
  <c r="C1326" i="1"/>
  <c r="D1325" i="1"/>
  <c r="C1325" i="1"/>
  <c r="H1325" i="1" s="1"/>
  <c r="D1324" i="1"/>
  <c r="C1324" i="1"/>
  <c r="D1323" i="1"/>
  <c r="C1323" i="1"/>
  <c r="H1323" i="1" s="1"/>
  <c r="D1322" i="1"/>
  <c r="C1322" i="1"/>
  <c r="D1321" i="1"/>
  <c r="C1321" i="1"/>
  <c r="H1321" i="1" s="1"/>
  <c r="D1320" i="1"/>
  <c r="C1320" i="1"/>
  <c r="D1319" i="1"/>
  <c r="C1319" i="1"/>
  <c r="H1319" i="1" s="1"/>
  <c r="D1318" i="1"/>
  <c r="C1318" i="1"/>
  <c r="D1317" i="1"/>
  <c r="C1317" i="1"/>
  <c r="H1317" i="1" s="1"/>
  <c r="D1316" i="1"/>
  <c r="C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C1300" i="1"/>
  <c r="D1299"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H1263" i="1" s="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H1237" i="1" s="1"/>
  <c r="D1236" i="1"/>
  <c r="C1236" i="1"/>
  <c r="D1235" i="1"/>
  <c r="D1234" i="1"/>
  <c r="C1234" i="1"/>
  <c r="D1233" i="1"/>
  <c r="C1233" i="1"/>
  <c r="H1233" i="1" s="1"/>
  <c r="D1232" i="1"/>
  <c r="C1232" i="1"/>
  <c r="D1231" i="1"/>
  <c r="C1231" i="1"/>
  <c r="H1231" i="1" s="1"/>
  <c r="D1230" i="1"/>
  <c r="C1230" i="1"/>
  <c r="D1229" i="1"/>
  <c r="C1229" i="1"/>
  <c r="D1228" i="1"/>
  <c r="C1228" i="1"/>
  <c r="D1227" i="1"/>
  <c r="C1227" i="1"/>
  <c r="D1226" i="1"/>
  <c r="C1226" i="1"/>
  <c r="D1225" i="1"/>
  <c r="C1225" i="1"/>
  <c r="H1225" i="1" s="1"/>
  <c r="D1224" i="1"/>
  <c r="C1224" i="1"/>
  <c r="D1223" i="1"/>
  <c r="C1223" i="1"/>
  <c r="H1223" i="1" s="1"/>
  <c r="C1222" i="1"/>
  <c r="D1221" i="1"/>
  <c r="C1221" i="1"/>
  <c r="H1221" i="1" s="1"/>
  <c r="D1220" i="1"/>
  <c r="C1220" i="1"/>
  <c r="D1219" i="1"/>
  <c r="C1219" i="1"/>
  <c r="H1219" i="1" s="1"/>
  <c r="D1218" i="1"/>
  <c r="C1218" i="1"/>
  <c r="D1217" i="1"/>
  <c r="C1217" i="1"/>
  <c r="H1217" i="1" s="1"/>
  <c r="D1216" i="1"/>
  <c r="C1216" i="1"/>
  <c r="D1215" i="1"/>
  <c r="C1215" i="1"/>
  <c r="H1215" i="1" s="1"/>
  <c r="D1213" i="1"/>
  <c r="C1213" i="1"/>
  <c r="D1212" i="1"/>
  <c r="C1212" i="1"/>
  <c r="H1212" i="1" s="1"/>
  <c r="C1211" i="1"/>
  <c r="D1210" i="1"/>
  <c r="C1210" i="1"/>
  <c r="D1209" i="1"/>
  <c r="C1209" i="1"/>
  <c r="D1208" i="1"/>
  <c r="C1208" i="1"/>
  <c r="D1207" i="1"/>
  <c r="C1207" i="1"/>
  <c r="D1206" i="1"/>
  <c r="C1206" i="1"/>
  <c r="D1205" i="1"/>
  <c r="C1205" i="1"/>
  <c r="D1204" i="1"/>
  <c r="C1204" i="1"/>
  <c r="D1203" i="1"/>
  <c r="C1203" i="1"/>
  <c r="D1202" i="1"/>
  <c r="C1202" i="1"/>
  <c r="D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H1150" i="1" s="1"/>
  <c r="D1149" i="1"/>
  <c r="C1149" i="1"/>
  <c r="D1148" i="1"/>
  <c r="C1148" i="1"/>
  <c r="H1148" i="1" s="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D1138" i="1"/>
  <c r="C1138" i="1"/>
  <c r="H1138" i="1" s="1"/>
  <c r="D1137" i="1"/>
  <c r="C1137" i="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5" i="1"/>
  <c r="C1055" i="1"/>
  <c r="D1054" i="1"/>
  <c r="C1054" i="1"/>
  <c r="H1054" i="1" s="1"/>
  <c r="D1053" i="1"/>
  <c r="C1053" i="1"/>
  <c r="D1052" i="1"/>
  <c r="C1052" i="1"/>
  <c r="H1052" i="1" s="1"/>
  <c r="D1051" i="1"/>
  <c r="C1051" i="1"/>
  <c r="D1050" i="1"/>
  <c r="C1050" i="1"/>
  <c r="H1050" i="1" s="1"/>
  <c r="D1049" i="1"/>
  <c r="C1049" i="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H854" i="1" s="1"/>
  <c r="D853" i="1"/>
  <c r="C853" i="1"/>
  <c r="D852" i="1"/>
  <c r="C852" i="1"/>
  <c r="H852" i="1" s="1"/>
  <c r="D851" i="1"/>
  <c r="C851" i="1"/>
  <c r="D850" i="1"/>
  <c r="C850" i="1"/>
  <c r="H850" i="1" s="1"/>
  <c r="D849" i="1"/>
  <c r="C849" i="1"/>
  <c r="D848" i="1"/>
  <c r="C848" i="1"/>
  <c r="H848" i="1" s="1"/>
  <c r="D847" i="1"/>
  <c r="C847" i="1"/>
  <c r="D846" i="1"/>
  <c r="C846" i="1"/>
  <c r="H846" i="1" s="1"/>
  <c r="D845" i="1"/>
  <c r="C845" i="1"/>
  <c r="D844" i="1"/>
  <c r="C844" i="1"/>
  <c r="H844" i="1" s="1"/>
  <c r="D843" i="1"/>
  <c r="C843" i="1"/>
  <c r="D842" i="1"/>
  <c r="C842" i="1"/>
  <c r="H842" i="1" s="1"/>
  <c r="D841" i="1"/>
  <c r="C841" i="1"/>
  <c r="D840" i="1"/>
  <c r="C840" i="1"/>
  <c r="H840" i="1" s="1"/>
  <c r="D839" i="1"/>
  <c r="C839" i="1"/>
  <c r="D838" i="1"/>
  <c r="C838" i="1"/>
  <c r="H838" i="1" s="1"/>
  <c r="D837" i="1"/>
  <c r="C837" i="1"/>
  <c r="D836" i="1"/>
  <c r="C836" i="1"/>
  <c r="H836" i="1" s="1"/>
  <c r="D835" i="1"/>
  <c r="C835" i="1"/>
  <c r="D834" i="1"/>
  <c r="C834" i="1"/>
  <c r="H834" i="1" s="1"/>
  <c r="D833" i="1"/>
  <c r="C833" i="1"/>
  <c r="D832" i="1"/>
  <c r="C832" i="1"/>
  <c r="H832" i="1" s="1"/>
  <c r="D831" i="1"/>
  <c r="C831" i="1"/>
  <c r="D830" i="1"/>
  <c r="C830" i="1"/>
  <c r="H830" i="1" s="1"/>
  <c r="D829" i="1"/>
  <c r="C829" i="1"/>
  <c r="D828" i="1"/>
  <c r="C828" i="1"/>
  <c r="H828" i="1" s="1"/>
  <c r="D827" i="1"/>
  <c r="C827" i="1"/>
  <c r="D826" i="1"/>
  <c r="C826" i="1"/>
  <c r="H826" i="1" s="1"/>
  <c r="D825" i="1"/>
  <c r="C825" i="1"/>
  <c r="D824" i="1"/>
  <c r="C824" i="1"/>
  <c r="H824" i="1" s="1"/>
  <c r="D823" i="1"/>
  <c r="C823" i="1"/>
  <c r="D822" i="1"/>
  <c r="C822" i="1"/>
  <c r="H822" i="1" s="1"/>
  <c r="D821" i="1"/>
  <c r="C821" i="1"/>
  <c r="D820" i="1"/>
  <c r="C820" i="1"/>
  <c r="H820" i="1" s="1"/>
  <c r="D819" i="1"/>
  <c r="C819" i="1"/>
  <c r="D818" i="1"/>
  <c r="C818" i="1"/>
  <c r="H818" i="1" s="1"/>
  <c r="D817" i="1"/>
  <c r="C817" i="1"/>
  <c r="D816" i="1"/>
  <c r="C816" i="1"/>
  <c r="H816" i="1" s="1"/>
  <c r="D815" i="1"/>
  <c r="C815" i="1"/>
  <c r="D814" i="1"/>
  <c r="C814" i="1"/>
  <c r="H814" i="1" s="1"/>
  <c r="D813" i="1"/>
  <c r="C813" i="1"/>
  <c r="D812" i="1"/>
  <c r="C812" i="1"/>
  <c r="H812" i="1" s="1"/>
  <c r="D811" i="1"/>
  <c r="C811" i="1"/>
  <c r="D810" i="1"/>
  <c r="C810" i="1"/>
  <c r="H810" i="1" s="1"/>
  <c r="D809" i="1"/>
  <c r="C809" i="1"/>
  <c r="D808" i="1"/>
  <c r="C808" i="1"/>
  <c r="H808" i="1" s="1"/>
  <c r="D807" i="1"/>
  <c r="C807" i="1"/>
  <c r="D806" i="1"/>
  <c r="C806" i="1"/>
  <c r="H806" i="1" s="1"/>
  <c r="D805" i="1"/>
  <c r="C805" i="1"/>
  <c r="D804" i="1"/>
  <c r="C804" i="1"/>
  <c r="H804" i="1" s="1"/>
  <c r="D803" i="1"/>
  <c r="C803" i="1"/>
  <c r="D802" i="1"/>
  <c r="C802" i="1"/>
  <c r="H802" i="1" s="1"/>
  <c r="D801" i="1"/>
  <c r="C801" i="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D790" i="1"/>
  <c r="C790" i="1"/>
  <c r="H790" i="1" s="1"/>
  <c r="D789" i="1"/>
  <c r="C789" i="1"/>
  <c r="D788" i="1"/>
  <c r="C788" i="1"/>
  <c r="H788" i="1" s="1"/>
  <c r="D787" i="1"/>
  <c r="C787" i="1"/>
  <c r="D786" i="1"/>
  <c r="C786" i="1"/>
  <c r="H786" i="1" s="1"/>
  <c r="D785" i="1"/>
  <c r="C785" i="1"/>
  <c r="D784" i="1"/>
  <c r="C784" i="1"/>
  <c r="H784" i="1" s="1"/>
  <c r="D783" i="1"/>
  <c r="C783" i="1"/>
  <c r="D782" i="1"/>
  <c r="C782" i="1"/>
  <c r="H782" i="1" s="1"/>
  <c r="D781" i="1"/>
  <c r="C781" i="1"/>
  <c r="D780" i="1"/>
  <c r="C780" i="1"/>
  <c r="H780" i="1" s="1"/>
  <c r="D779" i="1"/>
  <c r="C779" i="1"/>
  <c r="D778" i="1"/>
  <c r="C778" i="1"/>
  <c r="H778" i="1" s="1"/>
  <c r="D777" i="1"/>
  <c r="C777" i="1"/>
  <c r="D776" i="1"/>
  <c r="C776" i="1"/>
  <c r="H776" i="1" s="1"/>
  <c r="D775" i="1"/>
  <c r="C775" i="1"/>
  <c r="D774" i="1"/>
  <c r="C774" i="1"/>
  <c r="H774" i="1" s="1"/>
  <c r="D773" i="1"/>
  <c r="C773" i="1"/>
  <c r="D772" i="1"/>
  <c r="C772" i="1"/>
  <c r="H772" i="1" s="1"/>
  <c r="D771" i="1"/>
  <c r="C771" i="1"/>
  <c r="D770" i="1"/>
  <c r="C770" i="1"/>
  <c r="H770" i="1" s="1"/>
  <c r="D769" i="1"/>
  <c r="C769" i="1"/>
  <c r="D768" i="1"/>
  <c r="C768" i="1"/>
  <c r="H768" i="1" s="1"/>
  <c r="D767" i="1"/>
  <c r="C767" i="1"/>
  <c r="D766" i="1"/>
  <c r="C766" i="1"/>
  <c r="H766" i="1" s="1"/>
  <c r="D765" i="1"/>
  <c r="C765" i="1"/>
  <c r="D764" i="1"/>
  <c r="C764" i="1"/>
  <c r="H764" i="1" s="1"/>
  <c r="D763" i="1"/>
  <c r="C763" i="1"/>
  <c r="D762" i="1"/>
  <c r="C762" i="1"/>
  <c r="H762" i="1" s="1"/>
  <c r="D761" i="1"/>
  <c r="C761" i="1"/>
  <c r="D760" i="1"/>
  <c r="C760" i="1"/>
  <c r="H760" i="1" s="1"/>
  <c r="D759" i="1"/>
  <c r="C759" i="1"/>
  <c r="D758" i="1"/>
  <c r="C758" i="1"/>
  <c r="H758" i="1" s="1"/>
  <c r="D757" i="1"/>
  <c r="C757" i="1"/>
  <c r="D756" i="1"/>
  <c r="C756" i="1"/>
  <c r="H756" i="1" s="1"/>
  <c r="D755" i="1"/>
  <c r="C755" i="1"/>
  <c r="D754" i="1"/>
  <c r="C754" i="1"/>
  <c r="H754" i="1" s="1"/>
  <c r="D753" i="1"/>
  <c r="C753" i="1"/>
  <c r="D752" i="1"/>
  <c r="C752" i="1"/>
  <c r="H752" i="1" s="1"/>
  <c r="D751" i="1"/>
  <c r="C751" i="1"/>
  <c r="D750" i="1"/>
  <c r="C750" i="1"/>
  <c r="H750" i="1" s="1"/>
  <c r="D749" i="1"/>
  <c r="C749" i="1"/>
  <c r="D748" i="1"/>
  <c r="C748" i="1"/>
  <c r="H748" i="1" s="1"/>
  <c r="D747" i="1"/>
  <c r="C747" i="1"/>
  <c r="D746" i="1"/>
  <c r="C746" i="1"/>
  <c r="H746" i="1" s="1"/>
  <c r="D745" i="1"/>
  <c r="C745" i="1"/>
  <c r="D744" i="1"/>
  <c r="C744" i="1"/>
  <c r="H744" i="1" s="1"/>
  <c r="D743" i="1"/>
  <c r="C743" i="1"/>
  <c r="D742" i="1"/>
  <c r="C742" i="1"/>
  <c r="H742" i="1" s="1"/>
  <c r="D741" i="1"/>
  <c r="C741" i="1"/>
  <c r="D740" i="1"/>
  <c r="C740" i="1"/>
  <c r="H740" i="1" s="1"/>
  <c r="D739" i="1"/>
  <c r="C739" i="1"/>
  <c r="D738" i="1"/>
  <c r="C738" i="1"/>
  <c r="H738" i="1" s="1"/>
  <c r="D737" i="1"/>
  <c r="C737" i="1"/>
  <c r="D736" i="1"/>
  <c r="C736" i="1"/>
  <c r="H736" i="1" s="1"/>
  <c r="D735" i="1"/>
  <c r="C735" i="1"/>
  <c r="D734" i="1"/>
  <c r="C734" i="1"/>
  <c r="H734" i="1" s="1"/>
  <c r="D733" i="1"/>
  <c r="C733" i="1"/>
  <c r="D732" i="1"/>
  <c r="C732" i="1"/>
  <c r="H732" i="1" s="1"/>
  <c r="D731" i="1"/>
  <c r="C731" i="1"/>
  <c r="D730" i="1"/>
  <c r="C730" i="1"/>
  <c r="H730" i="1" s="1"/>
  <c r="D729" i="1"/>
  <c r="C729" i="1"/>
  <c r="D728" i="1"/>
  <c r="C728" i="1"/>
  <c r="H728" i="1" s="1"/>
  <c r="D727" i="1"/>
  <c r="C727" i="1"/>
  <c r="D726" i="1"/>
  <c r="C726" i="1"/>
  <c r="H726" i="1" s="1"/>
  <c r="D725" i="1"/>
  <c r="C725" i="1"/>
  <c r="D724" i="1"/>
  <c r="C724" i="1"/>
  <c r="H724" i="1" s="1"/>
  <c r="D723" i="1"/>
  <c r="C723" i="1"/>
  <c r="D722" i="1"/>
  <c r="C722" i="1"/>
  <c r="H722" i="1" s="1"/>
  <c r="D721" i="1"/>
  <c r="C721" i="1"/>
  <c r="D720" i="1"/>
  <c r="C720" i="1"/>
  <c r="H720" i="1" s="1"/>
  <c r="D719" i="1"/>
  <c r="C719" i="1"/>
  <c r="D718" i="1"/>
  <c r="C718" i="1"/>
  <c r="H718" i="1" s="1"/>
  <c r="D717" i="1"/>
  <c r="C717" i="1"/>
  <c r="D716" i="1"/>
  <c r="C716" i="1"/>
  <c r="H716" i="1" s="1"/>
  <c r="D715" i="1"/>
  <c r="C715" i="1"/>
  <c r="D714" i="1"/>
  <c r="C714" i="1"/>
  <c r="H714" i="1" s="1"/>
  <c r="D713" i="1"/>
  <c r="C713" i="1"/>
  <c r="D712" i="1"/>
  <c r="C712" i="1"/>
  <c r="H712" i="1" s="1"/>
  <c r="D711" i="1"/>
  <c r="C711" i="1"/>
  <c r="D710" i="1"/>
  <c r="C710" i="1"/>
  <c r="H710" i="1" s="1"/>
  <c r="D709" i="1"/>
  <c r="C709" i="1"/>
  <c r="D708" i="1"/>
  <c r="C708" i="1"/>
  <c r="H708" i="1" s="1"/>
  <c r="D707" i="1"/>
  <c r="C707" i="1"/>
  <c r="D706" i="1"/>
  <c r="C706" i="1"/>
  <c r="H706" i="1" s="1"/>
  <c r="D705" i="1"/>
  <c r="C705" i="1"/>
  <c r="D704" i="1"/>
  <c r="C704" i="1"/>
  <c r="H704" i="1" s="1"/>
  <c r="D703" i="1"/>
  <c r="C703" i="1"/>
  <c r="D702" i="1"/>
  <c r="C702" i="1"/>
  <c r="H702" i="1" s="1"/>
  <c r="D701" i="1"/>
  <c r="C701" i="1"/>
  <c r="D700" i="1"/>
  <c r="C700" i="1"/>
  <c r="H700" i="1" s="1"/>
  <c r="D699" i="1"/>
  <c r="C699" i="1"/>
  <c r="D698" i="1"/>
  <c r="C698" i="1"/>
  <c r="H698" i="1" s="1"/>
  <c r="D697" i="1"/>
  <c r="C697" i="1"/>
  <c r="D696" i="1"/>
  <c r="C696" i="1"/>
  <c r="H696" i="1" s="1"/>
  <c r="D695" i="1"/>
  <c r="C695" i="1"/>
  <c r="D694" i="1"/>
  <c r="C694" i="1"/>
  <c r="H694" i="1" s="1"/>
  <c r="D693" i="1"/>
  <c r="C693" i="1"/>
  <c r="D692" i="1"/>
  <c r="C692" i="1"/>
  <c r="H692" i="1" s="1"/>
  <c r="D691" i="1"/>
  <c r="C691" i="1"/>
  <c r="D690" i="1"/>
  <c r="C690" i="1"/>
  <c r="H690" i="1" s="1"/>
  <c r="D689" i="1"/>
  <c r="C689" i="1"/>
  <c r="D688" i="1"/>
  <c r="C688" i="1"/>
  <c r="H688" i="1" s="1"/>
  <c r="D687" i="1"/>
  <c r="C687" i="1"/>
  <c r="D686" i="1"/>
  <c r="C686" i="1"/>
  <c r="H686" i="1" s="1"/>
  <c r="D685" i="1"/>
  <c r="C685" i="1"/>
  <c r="D684" i="1"/>
  <c r="C684" i="1"/>
  <c r="H684" i="1" s="1"/>
  <c r="D683" i="1"/>
  <c r="C683" i="1"/>
  <c r="D682" i="1"/>
  <c r="C682" i="1"/>
  <c r="H682" i="1" s="1"/>
  <c r="D681" i="1"/>
  <c r="C681" i="1"/>
  <c r="D680" i="1"/>
  <c r="C680" i="1"/>
  <c r="H680" i="1" s="1"/>
  <c r="D679" i="1"/>
  <c r="C679" i="1"/>
  <c r="D678" i="1"/>
  <c r="C678" i="1"/>
  <c r="H678" i="1" s="1"/>
  <c r="D677" i="1"/>
  <c r="C677" i="1"/>
  <c r="D676" i="1"/>
  <c r="C676" i="1"/>
  <c r="H676" i="1" s="1"/>
  <c r="D675" i="1"/>
  <c r="C675" i="1"/>
  <c r="D674" i="1"/>
  <c r="C674" i="1"/>
  <c r="H674" i="1" s="1"/>
  <c r="D673" i="1"/>
  <c r="C673" i="1"/>
  <c r="D672" i="1"/>
  <c r="C672" i="1"/>
  <c r="H672" i="1" s="1"/>
  <c r="D671" i="1"/>
  <c r="C671" i="1"/>
  <c r="D670" i="1"/>
  <c r="C670" i="1"/>
  <c r="H670" i="1" s="1"/>
  <c r="D669" i="1"/>
  <c r="C669" i="1"/>
  <c r="D668" i="1"/>
  <c r="C668" i="1"/>
  <c r="H668" i="1" s="1"/>
  <c r="D667" i="1"/>
  <c r="C667" i="1"/>
  <c r="D666" i="1"/>
  <c r="C666" i="1"/>
  <c r="H666" i="1" s="1"/>
  <c r="D665" i="1"/>
  <c r="C665" i="1"/>
  <c r="D664" i="1"/>
  <c r="C664" i="1"/>
  <c r="H664" i="1" s="1"/>
  <c r="D663" i="1"/>
  <c r="C663" i="1"/>
  <c r="D662" i="1"/>
  <c r="C662" i="1"/>
  <c r="H662" i="1" s="1"/>
  <c r="D661" i="1"/>
  <c r="C661" i="1"/>
  <c r="D660" i="1"/>
  <c r="C660" i="1"/>
  <c r="H660" i="1" s="1"/>
  <c r="D659" i="1"/>
  <c r="C659" i="1"/>
  <c r="D658" i="1"/>
  <c r="C658" i="1"/>
  <c r="H658" i="1" s="1"/>
  <c r="D657" i="1"/>
  <c r="C657" i="1"/>
  <c r="D656" i="1"/>
  <c r="C656" i="1"/>
  <c r="H656" i="1" s="1"/>
  <c r="D655" i="1"/>
  <c r="C655" i="1"/>
  <c r="D654" i="1"/>
  <c r="C654" i="1"/>
  <c r="H654" i="1" s="1"/>
  <c r="D653" i="1"/>
  <c r="C653" i="1"/>
  <c r="D652" i="1"/>
  <c r="C652" i="1"/>
  <c r="H652" i="1" s="1"/>
  <c r="D651" i="1"/>
  <c r="C651" i="1"/>
  <c r="D650" i="1"/>
  <c r="C650" i="1"/>
  <c r="H650" i="1" s="1"/>
  <c r="D649" i="1"/>
  <c r="C649" i="1"/>
  <c r="D648" i="1"/>
  <c r="C648" i="1"/>
  <c r="H648" i="1" s="1"/>
  <c r="D647" i="1"/>
  <c r="C647" i="1"/>
  <c r="D646" i="1"/>
  <c r="C646" i="1"/>
  <c r="H646" i="1" s="1"/>
  <c r="D645" i="1"/>
  <c r="C645" i="1"/>
  <c r="D644" i="1"/>
  <c r="C644" i="1"/>
  <c r="H644" i="1" s="1"/>
  <c r="D643" i="1"/>
  <c r="C643" i="1"/>
  <c r="D642" i="1"/>
  <c r="C642" i="1"/>
  <c r="H642" i="1" s="1"/>
  <c r="D641" i="1"/>
  <c r="C641" i="1"/>
  <c r="D637" i="1"/>
  <c r="D632" i="1"/>
  <c r="C632" i="1"/>
  <c r="D631" i="1"/>
  <c r="C631" i="1"/>
  <c r="H631" i="1" s="1"/>
  <c r="D628" i="1"/>
  <c r="C628" i="1"/>
  <c r="D627" i="1"/>
  <c r="C627" i="1"/>
  <c r="H627" i="1" s="1"/>
  <c r="D626" i="1"/>
  <c r="C626" i="1"/>
  <c r="D625" i="1"/>
  <c r="C625" i="1"/>
  <c r="H625" i="1" s="1"/>
  <c r="D624" i="1"/>
  <c r="C624" i="1"/>
  <c r="D623" i="1"/>
  <c r="C623" i="1"/>
  <c r="H623" i="1" s="1"/>
  <c r="D622" i="1"/>
  <c r="C622" i="1"/>
  <c r="D621" i="1"/>
  <c r="C621" i="1"/>
  <c r="H621" i="1" s="1"/>
  <c r="D620" i="1"/>
  <c r="C620" i="1"/>
  <c r="D619" i="1"/>
  <c r="C619" i="1"/>
  <c r="H619" i="1" s="1"/>
  <c r="D618" i="1"/>
  <c r="C618" i="1"/>
  <c r="D617" i="1"/>
  <c r="C617" i="1"/>
  <c r="D616" i="1"/>
  <c r="C616" i="1"/>
  <c r="D615" i="1"/>
  <c r="C615" i="1"/>
  <c r="H615" i="1" s="1"/>
  <c r="D614" i="1"/>
  <c r="C614" i="1"/>
  <c r="D613" i="1"/>
  <c r="C613" i="1"/>
  <c r="H613" i="1" s="1"/>
  <c r="D612" i="1"/>
  <c r="C612" i="1"/>
  <c r="D611" i="1"/>
  <c r="C611" i="1"/>
  <c r="H611" i="1" s="1"/>
  <c r="D610" i="1"/>
  <c r="C610" i="1"/>
  <c r="D609" i="1"/>
  <c r="C609" i="1"/>
  <c r="H609" i="1" s="1"/>
  <c r="D608" i="1"/>
  <c r="C608" i="1"/>
  <c r="D607" i="1"/>
  <c r="C607" i="1"/>
  <c r="H607" i="1" s="1"/>
  <c r="D606" i="1"/>
  <c r="C606" i="1"/>
  <c r="D605" i="1"/>
  <c r="C605" i="1"/>
  <c r="H605" i="1" s="1"/>
  <c r="D604" i="1"/>
  <c r="C604" i="1"/>
  <c r="D603" i="1"/>
  <c r="C603" i="1"/>
  <c r="H603" i="1" s="1"/>
  <c r="D602" i="1"/>
  <c r="C602" i="1"/>
  <c r="D601" i="1"/>
  <c r="C601" i="1"/>
  <c r="H601" i="1" s="1"/>
  <c r="D600" i="1"/>
  <c r="C600" i="1"/>
  <c r="D599" i="1"/>
  <c r="C599" i="1"/>
  <c r="H599" i="1" s="1"/>
  <c r="D598" i="1"/>
  <c r="C598" i="1"/>
  <c r="D597" i="1"/>
  <c r="C597" i="1"/>
  <c r="H597" i="1" s="1"/>
  <c r="D596" i="1"/>
  <c r="C596" i="1"/>
  <c r="D595" i="1"/>
  <c r="C595" i="1"/>
  <c r="H595" i="1" s="1"/>
  <c r="D594" i="1"/>
  <c r="C594" i="1"/>
  <c r="D593" i="1"/>
  <c r="C593" i="1"/>
  <c r="H593" i="1" s="1"/>
  <c r="D592" i="1"/>
  <c r="C592" i="1"/>
  <c r="D591" i="1"/>
  <c r="C591" i="1"/>
  <c r="H591" i="1" s="1"/>
  <c r="D590" i="1"/>
  <c r="C590" i="1"/>
  <c r="D589" i="1"/>
  <c r="C589" i="1"/>
  <c r="H589" i="1" s="1"/>
  <c r="D588" i="1"/>
  <c r="C588" i="1"/>
  <c r="D587" i="1"/>
  <c r="C587" i="1"/>
  <c r="H587" i="1" s="1"/>
  <c r="D586" i="1"/>
  <c r="C586" i="1"/>
  <c r="D585" i="1"/>
  <c r="C585" i="1"/>
  <c r="H585" i="1" s="1"/>
  <c r="D584" i="1"/>
  <c r="C584" i="1"/>
  <c r="D583" i="1"/>
  <c r="C583" i="1"/>
  <c r="H583" i="1" s="1"/>
  <c r="D582" i="1"/>
  <c r="C582" i="1"/>
  <c r="D581" i="1"/>
  <c r="C581" i="1"/>
  <c r="H581" i="1" s="1"/>
  <c r="D580" i="1"/>
  <c r="C580" i="1"/>
  <c r="D579" i="1"/>
  <c r="C579" i="1"/>
  <c r="H579" i="1" s="1"/>
  <c r="D578" i="1"/>
  <c r="C578" i="1"/>
  <c r="D577" i="1"/>
  <c r="C577" i="1"/>
  <c r="H577" i="1" s="1"/>
  <c r="D576" i="1"/>
  <c r="C576" i="1"/>
  <c r="D575" i="1"/>
  <c r="C575" i="1"/>
  <c r="H575" i="1" s="1"/>
  <c r="D574" i="1"/>
  <c r="D573" i="1"/>
  <c r="C573" i="1"/>
  <c r="H573" i="1" s="1"/>
  <c r="D572" i="1"/>
  <c r="C572" i="1"/>
  <c r="D571" i="1"/>
  <c r="C571" i="1"/>
  <c r="H571" i="1" s="1"/>
  <c r="D570" i="1"/>
  <c r="C570" i="1"/>
  <c r="D569" i="1"/>
  <c r="C569" i="1"/>
  <c r="H569" i="1" s="1"/>
  <c r="D568" i="1"/>
  <c r="C568" i="1"/>
  <c r="D567" i="1"/>
  <c r="C567" i="1"/>
  <c r="H567" i="1" s="1"/>
  <c r="D566" i="1"/>
  <c r="C566" i="1"/>
  <c r="D565" i="1"/>
  <c r="C565" i="1"/>
  <c r="H565" i="1" s="1"/>
  <c r="D564" i="1"/>
  <c r="C564" i="1"/>
  <c r="D563" i="1"/>
  <c r="C563" i="1"/>
  <c r="H563" i="1" s="1"/>
  <c r="D562" i="1"/>
  <c r="C562" i="1"/>
  <c r="D561" i="1"/>
  <c r="D560" i="1"/>
  <c r="C560" i="1"/>
  <c r="D559" i="1"/>
  <c r="C559" i="1"/>
  <c r="H559" i="1" s="1"/>
  <c r="D558" i="1"/>
  <c r="C558" i="1"/>
  <c r="D557" i="1"/>
  <c r="C557" i="1"/>
  <c r="H557" i="1" s="1"/>
  <c r="D556" i="1"/>
  <c r="C556" i="1"/>
  <c r="D555" i="1"/>
  <c r="C555" i="1"/>
  <c r="H555" i="1" s="1"/>
  <c r="D554" i="1"/>
  <c r="C554" i="1"/>
  <c r="D553" i="1"/>
  <c r="C553" i="1"/>
  <c r="H553" i="1" s="1"/>
  <c r="D552" i="1"/>
  <c r="C552" i="1"/>
  <c r="D551" i="1"/>
  <c r="C551" i="1"/>
  <c r="H551" i="1" s="1"/>
  <c r="D550" i="1"/>
  <c r="C550" i="1"/>
  <c r="D549" i="1"/>
  <c r="C549" i="1"/>
  <c r="H549" i="1" s="1"/>
  <c r="D548" i="1"/>
  <c r="C548" i="1"/>
  <c r="D547" i="1"/>
  <c r="C547" i="1"/>
  <c r="H547" i="1" s="1"/>
  <c r="D546" i="1"/>
  <c r="C546" i="1"/>
  <c r="D545" i="1"/>
  <c r="C545" i="1"/>
  <c r="H545" i="1" s="1"/>
  <c r="D544" i="1"/>
  <c r="C544" i="1"/>
  <c r="D543" i="1"/>
  <c r="C543" i="1"/>
  <c r="H543" i="1" s="1"/>
  <c r="D542" i="1"/>
  <c r="C542" i="1"/>
  <c r="D541" i="1"/>
  <c r="C541" i="1"/>
  <c r="H541" i="1" s="1"/>
  <c r="D540" i="1"/>
  <c r="C540" i="1"/>
  <c r="D539" i="1"/>
  <c r="C539" i="1"/>
  <c r="H539" i="1" s="1"/>
  <c r="D538" i="1"/>
  <c r="C538" i="1"/>
  <c r="D537" i="1"/>
  <c r="C537" i="1"/>
  <c r="H537" i="1" s="1"/>
  <c r="D536" i="1"/>
  <c r="C536" i="1"/>
  <c r="D535" i="1"/>
  <c r="C535" i="1"/>
  <c r="H535" i="1" s="1"/>
  <c r="D534" i="1"/>
  <c r="C534" i="1"/>
  <c r="D533" i="1"/>
  <c r="C533" i="1"/>
  <c r="H533" i="1" s="1"/>
  <c r="D532" i="1"/>
  <c r="C532" i="1"/>
  <c r="D531" i="1"/>
  <c r="C531" i="1"/>
  <c r="H531" i="1" s="1"/>
  <c r="D530" i="1"/>
  <c r="C530" i="1"/>
  <c r="D529" i="1"/>
  <c r="C529" i="1"/>
  <c r="H529" i="1" s="1"/>
  <c r="D528" i="1"/>
  <c r="C528" i="1"/>
  <c r="D527" i="1"/>
  <c r="C527" i="1"/>
  <c r="H527" i="1" s="1"/>
  <c r="D526" i="1"/>
  <c r="C526" i="1"/>
  <c r="D525" i="1"/>
  <c r="C525" i="1"/>
  <c r="H525" i="1" s="1"/>
  <c r="D524" i="1"/>
  <c r="C524" i="1"/>
  <c r="D523" i="1"/>
  <c r="C523" i="1"/>
  <c r="H523" i="1" s="1"/>
  <c r="D521" i="1"/>
  <c r="C521" i="1"/>
  <c r="H521" i="1" s="1"/>
  <c r="D520" i="1"/>
  <c r="C520" i="1"/>
  <c r="D519" i="1"/>
  <c r="C519" i="1"/>
  <c r="H519" i="1" s="1"/>
  <c r="D518" i="1"/>
  <c r="C518" i="1"/>
  <c r="D517" i="1"/>
  <c r="C517" i="1"/>
  <c r="H517" i="1" s="1"/>
  <c r="D516" i="1"/>
  <c r="C516" i="1"/>
  <c r="D515" i="1"/>
  <c r="C515" i="1"/>
  <c r="H515" i="1" s="1"/>
  <c r="D514" i="1"/>
  <c r="C514" i="1"/>
  <c r="D513" i="1"/>
  <c r="C513" i="1"/>
  <c r="H513" i="1" s="1"/>
  <c r="D512" i="1"/>
  <c r="C512" i="1"/>
  <c r="D511" i="1"/>
  <c r="C511" i="1"/>
  <c r="H511" i="1" s="1"/>
  <c r="D510" i="1"/>
  <c r="C510" i="1"/>
  <c r="D509" i="1"/>
  <c r="C509" i="1"/>
  <c r="H509" i="1" s="1"/>
  <c r="D508" i="1"/>
  <c r="C508" i="1"/>
  <c r="D507" i="1"/>
  <c r="C507" i="1"/>
  <c r="H507" i="1" s="1"/>
  <c r="D506" i="1"/>
  <c r="C506" i="1"/>
  <c r="D505" i="1"/>
  <c r="C505" i="1"/>
  <c r="H505" i="1" s="1"/>
  <c r="D504" i="1"/>
  <c r="C504" i="1"/>
  <c r="D503" i="1"/>
  <c r="C503" i="1"/>
  <c r="H503" i="1" s="1"/>
  <c r="D502" i="1"/>
  <c r="C502" i="1"/>
  <c r="D501" i="1"/>
  <c r="C501" i="1"/>
  <c r="H501" i="1" s="1"/>
  <c r="D500" i="1"/>
  <c r="C500" i="1"/>
  <c r="D499" i="1"/>
  <c r="C499" i="1"/>
  <c r="H499" i="1" s="1"/>
  <c r="D498" i="1"/>
  <c r="C498" i="1"/>
  <c r="D497" i="1"/>
  <c r="C497" i="1"/>
  <c r="H497" i="1" s="1"/>
  <c r="D496" i="1"/>
  <c r="C496" i="1"/>
  <c r="D495" i="1"/>
  <c r="C495" i="1"/>
  <c r="H495" i="1" s="1"/>
  <c r="D494" i="1"/>
  <c r="C494" i="1"/>
  <c r="D493" i="1"/>
  <c r="C493" i="1"/>
  <c r="H493" i="1" s="1"/>
  <c r="D492" i="1"/>
  <c r="C492" i="1"/>
  <c r="D491" i="1"/>
  <c r="C491" i="1"/>
  <c r="H491" i="1" s="1"/>
  <c r="D490" i="1"/>
  <c r="C490" i="1"/>
  <c r="D489" i="1"/>
  <c r="C489" i="1"/>
  <c r="H489" i="1" s="1"/>
  <c r="D488" i="1"/>
  <c r="C488" i="1"/>
  <c r="D487" i="1"/>
  <c r="C487" i="1"/>
  <c r="H487" i="1" s="1"/>
  <c r="D486" i="1"/>
  <c r="C486" i="1"/>
  <c r="D485" i="1"/>
  <c r="C485" i="1"/>
  <c r="H485" i="1" s="1"/>
  <c r="D484" i="1"/>
  <c r="C484" i="1"/>
  <c r="D483" i="1"/>
  <c r="C483" i="1"/>
  <c r="H483" i="1" s="1"/>
  <c r="D482" i="1"/>
  <c r="C482" i="1"/>
  <c r="D481" i="1"/>
  <c r="C481" i="1"/>
  <c r="H481" i="1" s="1"/>
  <c r="D480" i="1"/>
  <c r="C480" i="1"/>
  <c r="D479" i="1"/>
  <c r="C479" i="1"/>
  <c r="H479" i="1" s="1"/>
  <c r="D478" i="1"/>
  <c r="D477" i="1"/>
  <c r="C477" i="1"/>
  <c r="H477" i="1" s="1"/>
  <c r="D476" i="1"/>
  <c r="C476" i="1"/>
  <c r="D475" i="1"/>
  <c r="C475" i="1"/>
  <c r="H475" i="1" s="1"/>
  <c r="D474" i="1"/>
  <c r="C474" i="1"/>
  <c r="D473" i="1"/>
  <c r="C473" i="1"/>
  <c r="H473" i="1" s="1"/>
  <c r="D472" i="1"/>
  <c r="C472" i="1"/>
  <c r="D471" i="1"/>
  <c r="C471" i="1"/>
  <c r="H471" i="1" s="1"/>
  <c r="D470" i="1"/>
  <c r="C470" i="1"/>
  <c r="D469" i="1"/>
  <c r="C469" i="1"/>
  <c r="H469" i="1" s="1"/>
  <c r="D468" i="1"/>
  <c r="C468" i="1"/>
  <c r="D467" i="1"/>
  <c r="C467" i="1"/>
  <c r="H467" i="1" s="1"/>
  <c r="D466" i="1"/>
  <c r="D465" i="1"/>
  <c r="C465" i="1"/>
  <c r="H465" i="1" s="1"/>
  <c r="D464" i="1"/>
  <c r="C464" i="1"/>
  <c r="D463" i="1"/>
  <c r="C463" i="1"/>
  <c r="H463" i="1" s="1"/>
  <c r="D462" i="1"/>
  <c r="C462" i="1"/>
  <c r="D461" i="1"/>
  <c r="C461" i="1"/>
  <c r="H461" i="1" s="1"/>
  <c r="D460" i="1"/>
  <c r="C460" i="1"/>
  <c r="D459" i="1"/>
  <c r="C459" i="1"/>
  <c r="H459" i="1" s="1"/>
  <c r="D458" i="1"/>
  <c r="C458" i="1"/>
  <c r="D457" i="1"/>
  <c r="C457" i="1"/>
  <c r="H457" i="1" s="1"/>
  <c r="D456" i="1"/>
  <c r="C456" i="1"/>
  <c r="D455" i="1"/>
  <c r="C455" i="1"/>
  <c r="H455" i="1" s="1"/>
  <c r="D454" i="1"/>
  <c r="C454" i="1"/>
  <c r="D453" i="1"/>
  <c r="C453" i="1"/>
  <c r="H453" i="1" s="1"/>
  <c r="D452" i="1"/>
  <c r="C452" i="1"/>
  <c r="D451" i="1"/>
  <c r="C451" i="1"/>
  <c r="H451" i="1" s="1"/>
  <c r="D450" i="1"/>
  <c r="C450" i="1"/>
  <c r="D449" i="1"/>
  <c r="C449" i="1"/>
  <c r="H449" i="1" s="1"/>
  <c r="D448" i="1"/>
  <c r="C448" i="1"/>
  <c r="D447" i="1"/>
  <c r="C447" i="1"/>
  <c r="H447" i="1" s="1"/>
  <c r="D446" i="1"/>
  <c r="C446" i="1"/>
  <c r="D445" i="1"/>
  <c r="C445" i="1"/>
  <c r="H445" i="1" s="1"/>
  <c r="D444" i="1"/>
  <c r="C444" i="1"/>
  <c r="D443" i="1"/>
  <c r="C443" i="1"/>
  <c r="H443" i="1" s="1"/>
  <c r="D442" i="1"/>
  <c r="C442" i="1"/>
  <c r="D441" i="1"/>
  <c r="C441" i="1"/>
  <c r="H441" i="1" s="1"/>
  <c r="D440" i="1"/>
  <c r="C440" i="1"/>
  <c r="D439" i="1"/>
  <c r="C439" i="1"/>
  <c r="H439" i="1" s="1"/>
  <c r="D438" i="1"/>
  <c r="C438" i="1"/>
  <c r="D437" i="1"/>
  <c r="C437" i="1"/>
  <c r="H437" i="1" s="1"/>
  <c r="D436" i="1"/>
  <c r="C436" i="1"/>
  <c r="D435" i="1"/>
  <c r="C435" i="1"/>
  <c r="H435" i="1" s="1"/>
  <c r="D434" i="1"/>
  <c r="C434" i="1"/>
  <c r="D433" i="1"/>
  <c r="C433" i="1"/>
  <c r="H433" i="1" s="1"/>
  <c r="D432" i="1"/>
  <c r="C432" i="1"/>
  <c r="D431" i="1"/>
  <c r="C431" i="1"/>
  <c r="H431" i="1" s="1"/>
  <c r="D430" i="1"/>
  <c r="C430" i="1"/>
  <c r="D429" i="1"/>
  <c r="C429" i="1"/>
  <c r="H429" i="1" s="1"/>
  <c r="D428" i="1"/>
  <c r="C428" i="1"/>
  <c r="D427" i="1"/>
  <c r="C427" i="1"/>
  <c r="H427" i="1" s="1"/>
  <c r="D426" i="1"/>
  <c r="C426" i="1"/>
  <c r="D425" i="1"/>
  <c r="C425" i="1"/>
  <c r="H425" i="1" s="1"/>
  <c r="D424" i="1"/>
  <c r="C424" i="1"/>
  <c r="D423" i="1"/>
  <c r="C423" i="1"/>
  <c r="H423" i="1" s="1"/>
  <c r="D422" i="1"/>
  <c r="C422" i="1"/>
  <c r="D421" i="1"/>
  <c r="C421" i="1"/>
  <c r="H421" i="1" s="1"/>
  <c r="D420" i="1"/>
  <c r="C420" i="1"/>
  <c r="D419" i="1"/>
  <c r="C419" i="1"/>
  <c r="H419" i="1" s="1"/>
  <c r="D418" i="1"/>
  <c r="C418" i="1"/>
  <c r="D417" i="1"/>
  <c r="C417" i="1"/>
  <c r="H417" i="1" s="1"/>
  <c r="D416" i="1"/>
  <c r="C416" i="1"/>
  <c r="D415" i="1"/>
  <c r="D414" i="1"/>
  <c r="D413" i="1"/>
  <c r="C413" i="1"/>
  <c r="H413" i="1" s="1"/>
  <c r="D412" i="1"/>
  <c r="C412" i="1"/>
  <c r="D411" i="1"/>
  <c r="C411" i="1"/>
  <c r="H411" i="1" s="1"/>
  <c r="D406" i="1"/>
  <c r="C406" i="1"/>
  <c r="D405" i="1"/>
  <c r="C405" i="1"/>
  <c r="H405" i="1" s="1"/>
  <c r="D404" i="1"/>
  <c r="C404" i="1"/>
  <c r="D401" i="1"/>
  <c r="C401" i="1"/>
  <c r="H401" i="1" s="1"/>
  <c r="D400" i="1"/>
  <c r="C400" i="1"/>
  <c r="D399" i="1"/>
  <c r="C399" i="1"/>
  <c r="H399" i="1" s="1"/>
  <c r="D398" i="1"/>
  <c r="C398" i="1"/>
  <c r="D397" i="1"/>
  <c r="C397" i="1"/>
  <c r="H397" i="1" s="1"/>
  <c r="D396" i="1"/>
  <c r="C396" i="1"/>
  <c r="D395" i="1"/>
  <c r="C395" i="1"/>
  <c r="H395" i="1" s="1"/>
  <c r="D394" i="1"/>
  <c r="C394" i="1"/>
  <c r="D393" i="1"/>
  <c r="C393" i="1"/>
  <c r="H393" i="1" s="1"/>
  <c r="D392" i="1"/>
  <c r="C392" i="1"/>
  <c r="D391" i="1"/>
  <c r="C391" i="1"/>
  <c r="H391" i="1" s="1"/>
  <c r="D390" i="1"/>
  <c r="C390" i="1"/>
  <c r="D389" i="1"/>
  <c r="C389" i="1"/>
  <c r="H389" i="1" s="1"/>
  <c r="D388" i="1"/>
  <c r="C388" i="1"/>
  <c r="D387" i="1"/>
  <c r="C387" i="1"/>
  <c r="H387" i="1" s="1"/>
  <c r="D386" i="1"/>
  <c r="C386" i="1"/>
  <c r="D385" i="1"/>
  <c r="C385" i="1"/>
  <c r="H385" i="1" s="1"/>
  <c r="D384" i="1"/>
  <c r="C384" i="1"/>
  <c r="D383" i="1"/>
  <c r="C383" i="1"/>
  <c r="H383" i="1" s="1"/>
  <c r="D382" i="1"/>
  <c r="C382" i="1"/>
  <c r="D381" i="1"/>
  <c r="C381" i="1"/>
  <c r="H381" i="1" s="1"/>
  <c r="D380" i="1"/>
  <c r="C380" i="1"/>
  <c r="D379" i="1"/>
  <c r="C379" i="1"/>
  <c r="H379" i="1" s="1"/>
  <c r="D378" i="1"/>
  <c r="C378" i="1"/>
  <c r="D377" i="1"/>
  <c r="C377" i="1"/>
  <c r="H377" i="1" s="1"/>
  <c r="D376" i="1"/>
  <c r="C376" i="1"/>
  <c r="D375" i="1"/>
  <c r="C375" i="1"/>
  <c r="H375" i="1" s="1"/>
  <c r="D374" i="1"/>
  <c r="C374" i="1"/>
  <c r="D373" i="1"/>
  <c r="C373" i="1"/>
  <c r="H373" i="1" s="1"/>
  <c r="D372" i="1"/>
  <c r="C372" i="1"/>
  <c r="D371" i="1"/>
  <c r="C371" i="1"/>
  <c r="H371" i="1" s="1"/>
  <c r="D370" i="1"/>
  <c r="C370" i="1"/>
  <c r="D369" i="1"/>
  <c r="C369" i="1"/>
  <c r="H369" i="1" s="1"/>
  <c r="D368" i="1"/>
  <c r="C368" i="1"/>
  <c r="D367" i="1"/>
  <c r="C367" i="1"/>
  <c r="H367" i="1" s="1"/>
  <c r="D366" i="1"/>
  <c r="C366" i="1"/>
  <c r="D365" i="1"/>
  <c r="C365" i="1"/>
  <c r="H365" i="1" s="1"/>
  <c r="D364" i="1"/>
  <c r="C364" i="1"/>
  <c r="D363" i="1"/>
  <c r="C363" i="1"/>
  <c r="H363" i="1" s="1"/>
  <c r="D362" i="1"/>
  <c r="C362" i="1"/>
  <c r="D361" i="1"/>
  <c r="C361" i="1"/>
  <c r="H361" i="1" s="1"/>
  <c r="D360" i="1"/>
  <c r="C360" i="1"/>
  <c r="D359" i="1"/>
  <c r="C359" i="1"/>
  <c r="H359" i="1" s="1"/>
  <c r="D358" i="1"/>
  <c r="C358" i="1"/>
  <c r="D357" i="1"/>
  <c r="C357" i="1"/>
  <c r="H357" i="1" s="1"/>
  <c r="D356" i="1"/>
  <c r="C356" i="1"/>
  <c r="D355" i="1"/>
  <c r="C355" i="1"/>
  <c r="H355" i="1" s="1"/>
  <c r="D354" i="1"/>
  <c r="C354" i="1"/>
  <c r="D353" i="1"/>
  <c r="C353" i="1"/>
  <c r="H353" i="1" s="1"/>
  <c r="D352" i="1"/>
  <c r="C352" i="1"/>
  <c r="D351" i="1"/>
  <c r="C351" i="1"/>
  <c r="H351" i="1" s="1"/>
  <c r="D350" i="1"/>
  <c r="C350" i="1"/>
  <c r="D349" i="1"/>
  <c r="C349" i="1"/>
  <c r="H349" i="1" s="1"/>
  <c r="D348" i="1"/>
  <c r="C348" i="1"/>
  <c r="D347" i="1"/>
  <c r="C347" i="1"/>
  <c r="H347" i="1" s="1"/>
  <c r="D346" i="1"/>
  <c r="D345" i="1"/>
  <c r="D344" i="1"/>
  <c r="C344" i="1"/>
  <c r="D343" i="1"/>
  <c r="C343" i="1"/>
  <c r="H343" i="1" s="1"/>
  <c r="D342" i="1"/>
  <c r="C342" i="1"/>
  <c r="D341" i="1"/>
  <c r="C341" i="1"/>
  <c r="H341" i="1" s="1"/>
  <c r="D340" i="1"/>
  <c r="C340" i="1"/>
  <c r="D339" i="1"/>
  <c r="D338" i="1"/>
  <c r="C338" i="1"/>
  <c r="D337" i="1"/>
  <c r="C337" i="1"/>
  <c r="H337" i="1" s="1"/>
  <c r="D336" i="1"/>
  <c r="C336" i="1"/>
  <c r="D335" i="1"/>
  <c r="C335" i="1"/>
  <c r="H335" i="1" s="1"/>
  <c r="D334" i="1"/>
  <c r="C334" i="1"/>
  <c r="D333" i="1"/>
  <c r="C333" i="1"/>
  <c r="H333" i="1" s="1"/>
  <c r="D332" i="1"/>
  <c r="C332" i="1"/>
  <c r="D331" i="1"/>
  <c r="C331" i="1"/>
  <c r="H331" i="1" s="1"/>
  <c r="D330" i="1"/>
  <c r="C330" i="1"/>
  <c r="D329" i="1"/>
  <c r="C329" i="1"/>
  <c r="H329" i="1" s="1"/>
  <c r="D328" i="1"/>
  <c r="C328" i="1"/>
  <c r="D327" i="1"/>
  <c r="C327" i="1"/>
  <c r="H327" i="1" s="1"/>
  <c r="D326" i="1"/>
  <c r="C326" i="1"/>
  <c r="D325" i="1"/>
  <c r="C325" i="1"/>
  <c r="H325" i="1" s="1"/>
  <c r="D324" i="1"/>
  <c r="C324" i="1"/>
  <c r="D323" i="1"/>
  <c r="C323" i="1"/>
  <c r="H323" i="1" s="1"/>
  <c r="D322" i="1"/>
  <c r="C322" i="1"/>
  <c r="D321" i="1"/>
  <c r="C321" i="1"/>
  <c r="H321" i="1" s="1"/>
  <c r="D320" i="1"/>
  <c r="C320" i="1"/>
  <c r="D319" i="1"/>
  <c r="C319" i="1"/>
  <c r="H319" i="1" s="1"/>
  <c r="D318" i="1"/>
  <c r="C318" i="1"/>
  <c r="D317" i="1"/>
  <c r="C317" i="1"/>
  <c r="H317" i="1" s="1"/>
  <c r="D316" i="1"/>
  <c r="C316" i="1"/>
  <c r="D315" i="1"/>
  <c r="C315" i="1"/>
  <c r="H315" i="1" s="1"/>
  <c r="D314" i="1"/>
  <c r="C314" i="1"/>
  <c r="D313" i="1"/>
  <c r="C313" i="1"/>
  <c r="H313" i="1" s="1"/>
  <c r="D312" i="1"/>
  <c r="C312" i="1"/>
  <c r="D311" i="1"/>
  <c r="C311" i="1"/>
  <c r="H311" i="1" s="1"/>
  <c r="D310" i="1"/>
  <c r="C310" i="1"/>
  <c r="D309" i="1"/>
  <c r="C309" i="1"/>
  <c r="H309" i="1" s="1"/>
  <c r="D308" i="1"/>
  <c r="C308" i="1"/>
  <c r="D307" i="1"/>
  <c r="C307" i="1"/>
  <c r="H307" i="1" s="1"/>
  <c r="D306" i="1"/>
  <c r="D305" i="1"/>
  <c r="C305" i="1"/>
  <c r="H305" i="1" s="1"/>
  <c r="D304" i="1"/>
  <c r="C304" i="1"/>
  <c r="D303" i="1"/>
  <c r="C303" i="1"/>
  <c r="H303" i="1" s="1"/>
  <c r="D302" i="1"/>
  <c r="C302" i="1"/>
  <c r="D301" i="1"/>
  <c r="C301" i="1"/>
  <c r="H301" i="1" s="1"/>
  <c r="D300" i="1"/>
  <c r="C300" i="1"/>
  <c r="D299" i="1"/>
  <c r="C299" i="1"/>
  <c r="H299" i="1" s="1"/>
  <c r="D298" i="1"/>
  <c r="C298" i="1"/>
  <c r="D297" i="1"/>
  <c r="C297" i="1"/>
  <c r="H297" i="1" s="1"/>
  <c r="D296" i="1"/>
  <c r="C296" i="1"/>
  <c r="D295" i="1"/>
  <c r="C295" i="1"/>
  <c r="H295" i="1" s="1"/>
  <c r="D294" i="1"/>
  <c r="D292" i="1"/>
  <c r="C292" i="1"/>
  <c r="D291" i="1"/>
  <c r="C291" i="1"/>
  <c r="H291" i="1" s="1"/>
  <c r="D290" i="1"/>
  <c r="C290" i="1"/>
  <c r="D289" i="1"/>
  <c r="C289" i="1"/>
  <c r="H289" i="1" s="1"/>
  <c r="D288" i="1"/>
  <c r="C288" i="1"/>
  <c r="D284" i="1"/>
  <c r="C284" i="1"/>
  <c r="D283" i="1"/>
  <c r="C283" i="1"/>
  <c r="H283" i="1" s="1"/>
  <c r="D282" i="1"/>
  <c r="C282" i="1"/>
  <c r="D281" i="1"/>
  <c r="C281" i="1"/>
  <c r="H281" i="1" s="1"/>
  <c r="D280" i="1"/>
  <c r="C280" i="1"/>
  <c r="D279" i="1"/>
  <c r="C279" i="1"/>
  <c r="H279" i="1" s="1"/>
  <c r="D278" i="1"/>
  <c r="C278" i="1"/>
  <c r="D277" i="1"/>
  <c r="C277" i="1"/>
  <c r="H277" i="1" s="1"/>
  <c r="D276" i="1"/>
  <c r="C276" i="1"/>
  <c r="D275" i="1"/>
  <c r="C275" i="1"/>
  <c r="H275" i="1" s="1"/>
  <c r="D274" i="1"/>
  <c r="C274" i="1"/>
  <c r="D273" i="1"/>
  <c r="C273" i="1"/>
  <c r="H273" i="1" s="1"/>
  <c r="D272" i="1"/>
  <c r="C272" i="1"/>
  <c r="D271" i="1"/>
  <c r="C271" i="1"/>
  <c r="H271" i="1" s="1"/>
  <c r="D270" i="1"/>
  <c r="C270" i="1"/>
  <c r="D269" i="1"/>
  <c r="C269" i="1"/>
  <c r="H269" i="1" s="1"/>
  <c r="D268" i="1"/>
  <c r="C268" i="1"/>
  <c r="D267" i="1"/>
  <c r="C267" i="1"/>
  <c r="H267" i="1" s="1"/>
  <c r="D266" i="1"/>
  <c r="C266" i="1"/>
  <c r="D265" i="1"/>
  <c r="C265" i="1"/>
  <c r="H265" i="1" s="1"/>
  <c r="D264" i="1"/>
  <c r="C264" i="1"/>
  <c r="D263" i="1"/>
  <c r="C263" i="1"/>
  <c r="H263" i="1" s="1"/>
  <c r="D262" i="1"/>
  <c r="C262" i="1"/>
  <c r="D261" i="1"/>
  <c r="C261" i="1"/>
  <c r="H261" i="1" s="1"/>
  <c r="D260" i="1"/>
  <c r="C260" i="1"/>
  <c r="D259" i="1"/>
  <c r="C259" i="1"/>
  <c r="H259" i="1" s="1"/>
  <c r="D258" i="1"/>
  <c r="C258" i="1"/>
  <c r="D257" i="1"/>
  <c r="C257" i="1"/>
  <c r="H257" i="1" s="1"/>
  <c r="D256" i="1"/>
  <c r="C256" i="1"/>
  <c r="D255" i="1"/>
  <c r="C255" i="1"/>
  <c r="H255" i="1" s="1"/>
  <c r="D254" i="1"/>
  <c r="C254" i="1"/>
  <c r="D253" i="1"/>
  <c r="C253" i="1"/>
  <c r="H253" i="1" s="1"/>
  <c r="D252" i="1"/>
  <c r="C252" i="1"/>
  <c r="D251" i="1"/>
  <c r="C251" i="1"/>
  <c r="H251" i="1" s="1"/>
  <c r="D250" i="1"/>
  <c r="C250" i="1"/>
  <c r="D249" i="1"/>
  <c r="C249" i="1"/>
  <c r="H249" i="1" s="1"/>
  <c r="D247" i="1"/>
  <c r="C247" i="1"/>
  <c r="H247" i="1" s="1"/>
  <c r="D246"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6" i="1"/>
  <c r="C226" i="1"/>
  <c r="D225" i="1"/>
  <c r="C225" i="1"/>
  <c r="H225" i="1" s="1"/>
  <c r="D224" i="1"/>
  <c r="C224" i="1"/>
  <c r="D223" i="1"/>
  <c r="C223" i="1"/>
  <c r="H223" i="1" s="1"/>
  <c r="D222" i="1"/>
  <c r="C222" i="1"/>
  <c r="D221" i="1"/>
  <c r="C221" i="1"/>
  <c r="H221" i="1" s="1"/>
  <c r="C220" i="1"/>
  <c r="D219" i="1"/>
  <c r="C219" i="1"/>
  <c r="H219" i="1" s="1"/>
  <c r="D218" i="1"/>
  <c r="C218" i="1"/>
  <c r="D217" i="1"/>
  <c r="C217" i="1"/>
  <c r="H217" i="1" s="1"/>
  <c r="D216" i="1"/>
  <c r="C216" i="1"/>
  <c r="D215" i="1"/>
  <c r="C215" i="1"/>
  <c r="H215" i="1" s="1"/>
  <c r="D214" i="1"/>
  <c r="C214" i="1"/>
  <c r="D213" i="1"/>
  <c r="C213" i="1"/>
  <c r="H213" i="1" s="1"/>
  <c r="D212" i="1"/>
  <c r="C212" i="1"/>
  <c r="D211" i="1"/>
  <c r="C211" i="1"/>
  <c r="H211" i="1" s="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H197" i="1" s="1"/>
  <c r="D196" i="1"/>
  <c r="C196" i="1"/>
  <c r="D195" i="1"/>
  <c r="C195" i="1"/>
  <c r="H195" i="1" s="1"/>
  <c r="D194" i="1"/>
  <c r="C194" i="1"/>
  <c r="D193" i="1"/>
  <c r="C193" i="1"/>
  <c r="H193" i="1" s="1"/>
  <c r="D191" i="1"/>
  <c r="C191" i="1"/>
  <c r="H191" i="1" s="1"/>
  <c r="D190" i="1"/>
  <c r="C190" i="1"/>
  <c r="D189" i="1"/>
  <c r="C189" i="1"/>
  <c r="H189" i="1" s="1"/>
  <c r="D188" i="1"/>
  <c r="C188" i="1"/>
  <c r="D187" i="1"/>
  <c r="C187" i="1"/>
  <c r="H187" i="1" s="1"/>
  <c r="D186" i="1"/>
  <c r="C186" i="1"/>
  <c r="D185" i="1"/>
  <c r="C185" i="1"/>
  <c r="H185" i="1" s="1"/>
  <c r="D184" i="1"/>
  <c r="C184" i="1"/>
  <c r="D183" i="1"/>
  <c r="C183" i="1"/>
  <c r="H183" i="1" s="1"/>
  <c r="D182" i="1"/>
  <c r="C182" i="1"/>
  <c r="D181" i="1"/>
  <c r="C181" i="1"/>
  <c r="H181" i="1" s="1"/>
  <c r="D180" i="1"/>
  <c r="C180" i="1"/>
  <c r="D179" i="1"/>
  <c r="C179" i="1"/>
  <c r="H179" i="1" s="1"/>
  <c r="D178" i="1"/>
  <c r="C178" i="1"/>
  <c r="D177" i="1"/>
  <c r="C177" i="1"/>
  <c r="H177" i="1" s="1"/>
  <c r="D176" i="1"/>
  <c r="C176" i="1"/>
  <c r="D175" i="1"/>
  <c r="C175" i="1"/>
  <c r="H175" i="1" s="1"/>
  <c r="D174" i="1"/>
  <c r="C174" i="1"/>
  <c r="D173" i="1"/>
  <c r="C173" i="1"/>
  <c r="H173" i="1" s="1"/>
  <c r="D172" i="1"/>
  <c r="C172" i="1"/>
  <c r="D171" i="1"/>
  <c r="C171" i="1"/>
  <c r="H171" i="1" s="1"/>
  <c r="D170" i="1"/>
  <c r="C170" i="1"/>
  <c r="D169" i="1"/>
  <c r="C169" i="1"/>
  <c r="H169" i="1" s="1"/>
  <c r="D168" i="1"/>
  <c r="C168" i="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1438" i="1" l="1"/>
  <c r="E22" i="9"/>
  <c r="B22" i="9" s="1"/>
  <c r="E274" i="9"/>
  <c r="E284" i="9"/>
  <c r="B284" i="9" s="1"/>
  <c r="H31" i="3"/>
  <c r="C1469" i="1"/>
  <c r="H168" i="1"/>
  <c r="H170" i="1"/>
  <c r="H172" i="1"/>
  <c r="H174" i="1"/>
  <c r="H176" i="1"/>
  <c r="H178" i="1"/>
  <c r="H180" i="1"/>
  <c r="H182" i="1"/>
  <c r="H184" i="1"/>
  <c r="H186" i="1"/>
  <c r="H188" i="1"/>
  <c r="H190" i="1"/>
  <c r="H194" i="1"/>
  <c r="H196" i="1"/>
  <c r="H198" i="1"/>
  <c r="H200" i="1"/>
  <c r="H202" i="1"/>
  <c r="H204" i="1"/>
  <c r="H206" i="1"/>
  <c r="H208" i="1"/>
  <c r="H210" i="1"/>
  <c r="H212" i="1"/>
  <c r="H214" i="1"/>
  <c r="H216" i="1"/>
  <c r="H218" i="1"/>
  <c r="H222" i="1"/>
  <c r="H224" i="1"/>
  <c r="H226" i="1"/>
  <c r="H228" i="1"/>
  <c r="H230" i="1"/>
  <c r="H232" i="1"/>
  <c r="H234" i="1"/>
  <c r="H236" i="1"/>
  <c r="H238" i="1"/>
  <c r="H240" i="1"/>
  <c r="H242" i="1"/>
  <c r="H244" i="1"/>
  <c r="H246" i="1"/>
  <c r="H250" i="1"/>
  <c r="H252" i="1"/>
  <c r="H254" i="1"/>
  <c r="H256" i="1"/>
  <c r="H258" i="1"/>
  <c r="H260" i="1"/>
  <c r="H262" i="1"/>
  <c r="H264" i="1"/>
  <c r="H266" i="1"/>
  <c r="H268" i="1"/>
  <c r="H270" i="1"/>
  <c r="H272" i="1"/>
  <c r="H274" i="1"/>
  <c r="H276" i="1"/>
  <c r="H278" i="1"/>
  <c r="H280" i="1"/>
  <c r="H282" i="1"/>
  <c r="H284" i="1"/>
  <c r="H288" i="1"/>
  <c r="H290" i="1"/>
  <c r="H292" i="1"/>
  <c r="H296" i="1"/>
  <c r="H298" i="1"/>
  <c r="H300" i="1"/>
  <c r="H302" i="1"/>
  <c r="H304" i="1"/>
  <c r="H308" i="1"/>
  <c r="H310" i="1"/>
  <c r="H312" i="1"/>
  <c r="H314" i="1"/>
  <c r="H316" i="1"/>
  <c r="H318" i="1"/>
  <c r="H320" i="1"/>
  <c r="H322" i="1"/>
  <c r="H324" i="1"/>
  <c r="H326" i="1"/>
  <c r="H328" i="1"/>
  <c r="H330" i="1"/>
  <c r="H332" i="1"/>
  <c r="H334" i="1"/>
  <c r="H336" i="1"/>
  <c r="H338" i="1"/>
  <c r="H340" i="1"/>
  <c r="H342" i="1"/>
  <c r="H344" i="1"/>
  <c r="H348" i="1"/>
  <c r="H350" i="1"/>
  <c r="H352" i="1"/>
  <c r="H354" i="1"/>
  <c r="H356" i="1"/>
  <c r="H358" i="1"/>
  <c r="H360" i="1"/>
  <c r="H362" i="1"/>
  <c r="H364" i="1"/>
  <c r="H366" i="1"/>
  <c r="H368" i="1"/>
  <c r="H370" i="1"/>
  <c r="H372" i="1"/>
  <c r="H374" i="1"/>
  <c r="H376" i="1"/>
  <c r="H378" i="1"/>
  <c r="H380" i="1"/>
  <c r="H382" i="1"/>
  <c r="H384" i="1"/>
  <c r="H386" i="1"/>
  <c r="H388" i="1"/>
  <c r="H390" i="1"/>
  <c r="H392" i="1"/>
  <c r="H394" i="1"/>
  <c r="H396" i="1"/>
  <c r="H398" i="1"/>
  <c r="H400" i="1"/>
  <c r="H404" i="1"/>
  <c r="H406" i="1"/>
  <c r="H412" i="1"/>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8" i="1"/>
  <c r="H470" i="1"/>
  <c r="H472" i="1"/>
  <c r="H474" i="1"/>
  <c r="H476" i="1"/>
  <c r="H480" i="1"/>
  <c r="H482" i="1"/>
  <c r="H484" i="1"/>
  <c r="H486" i="1"/>
  <c r="H488" i="1"/>
  <c r="H490" i="1"/>
  <c r="H492" i="1"/>
  <c r="H494" i="1"/>
  <c r="H496" i="1"/>
  <c r="H498" i="1"/>
  <c r="H500" i="1"/>
  <c r="H502" i="1"/>
  <c r="H504" i="1"/>
  <c r="H506" i="1"/>
  <c r="H508" i="1"/>
  <c r="H510" i="1"/>
  <c r="H512" i="1"/>
  <c r="H514" i="1"/>
  <c r="H516" i="1"/>
  <c r="H518" i="1"/>
  <c r="H520"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6" i="1"/>
  <c r="H578" i="1"/>
  <c r="H580" i="1"/>
  <c r="H582" i="1"/>
  <c r="H584" i="1"/>
  <c r="H586" i="1"/>
  <c r="H588" i="1"/>
  <c r="H590" i="1"/>
  <c r="H592" i="1"/>
  <c r="H594" i="1"/>
  <c r="H596" i="1"/>
  <c r="H598" i="1"/>
  <c r="H600" i="1"/>
  <c r="H602" i="1"/>
  <c r="H604" i="1"/>
  <c r="H606" i="1"/>
  <c r="H608" i="1"/>
  <c r="H610" i="1"/>
  <c r="H612" i="1"/>
  <c r="H614" i="1"/>
  <c r="H616" i="1"/>
  <c r="H618" i="1"/>
  <c r="H620" i="1"/>
  <c r="H622" i="1"/>
  <c r="H624" i="1"/>
  <c r="H626" i="1"/>
  <c r="H628" i="1"/>
  <c r="H632" i="1"/>
  <c r="H641" i="1"/>
  <c r="H643" i="1"/>
  <c r="H645" i="1"/>
  <c r="H647" i="1"/>
  <c r="H649" i="1"/>
  <c r="H651" i="1"/>
  <c r="H653" i="1"/>
  <c r="H655" i="1"/>
  <c r="H657" i="1"/>
  <c r="H659" i="1"/>
  <c r="H661" i="1"/>
  <c r="H663" i="1"/>
  <c r="H665" i="1"/>
  <c r="H667" i="1"/>
  <c r="H669" i="1"/>
  <c r="H671" i="1"/>
  <c r="H673" i="1"/>
  <c r="H675" i="1"/>
  <c r="H677" i="1"/>
  <c r="H679" i="1"/>
  <c r="H681" i="1"/>
  <c r="H683" i="1"/>
  <c r="H685" i="1"/>
  <c r="H687"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F17" i="4"/>
  <c r="D7" i="4"/>
  <c r="F134" i="4"/>
  <c r="D133" i="4"/>
  <c r="D22" i="7"/>
  <c r="C1454" i="1"/>
  <c r="H32" i="3"/>
  <c r="C1475"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7" i="1"/>
  <c r="H989" i="1"/>
  <c r="H1154" i="1"/>
  <c r="H1156" i="1"/>
  <c r="H1158" i="1"/>
  <c r="H1160" i="1"/>
  <c r="H1162" i="1"/>
  <c r="H1164" i="1"/>
  <c r="H1166" i="1"/>
  <c r="H1202" i="1"/>
  <c r="H1204" i="1"/>
  <c r="H1206" i="1"/>
  <c r="H1208" i="1"/>
  <c r="H1210" i="1"/>
  <c r="F238" i="5"/>
  <c r="D237" i="5"/>
  <c r="I27" i="3"/>
  <c r="D1408" i="1"/>
  <c r="D5" i="7"/>
  <c r="F153" i="4"/>
  <c r="D152" i="4"/>
  <c r="F253" i="4"/>
  <c r="D252" i="4"/>
  <c r="H291" i="9"/>
  <c r="D1167" i="1"/>
  <c r="F224" i="5"/>
  <c r="C1201" i="1"/>
  <c r="H1201" i="1" s="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1049" i="1"/>
  <c r="H1051" i="1"/>
  <c r="H1053" i="1"/>
  <c r="H1055" i="1"/>
  <c r="H1168" i="1"/>
  <c r="H1170" i="1"/>
  <c r="H1172" i="1"/>
  <c r="H1174" i="1"/>
  <c r="H1176" i="1"/>
  <c r="H1178" i="1"/>
  <c r="H1180" i="1"/>
  <c r="H1182" i="1"/>
  <c r="F581" i="4"/>
  <c r="D580" i="4"/>
  <c r="I20" i="3"/>
  <c r="F51" i="4"/>
  <c r="D50" i="4"/>
  <c r="F197" i="4"/>
  <c r="D196" i="4"/>
  <c r="E252" i="4"/>
  <c r="D248" i="1" s="1"/>
  <c r="F529" i="4"/>
  <c r="F119" i="5"/>
  <c r="D118" i="5"/>
  <c r="F191" i="5"/>
  <c r="D190" i="5"/>
  <c r="E141" i="6"/>
  <c r="F10" i="6"/>
  <c r="D5" i="6"/>
  <c r="F94" i="6"/>
  <c r="D89" i="6"/>
  <c r="F115" i="6"/>
  <c r="D114" i="6"/>
  <c r="F118" i="6"/>
  <c r="C1412" i="1"/>
  <c r="H1412" i="1" s="1"/>
  <c r="H953" i="1"/>
  <c r="H955" i="1"/>
  <c r="H957" i="1"/>
  <c r="H959" i="1"/>
  <c r="H961" i="1"/>
  <c r="H963" i="1"/>
  <c r="H965" i="1"/>
  <c r="H967" i="1"/>
  <c r="H969" i="1"/>
  <c r="H971" i="1"/>
  <c r="H973" i="1"/>
  <c r="H975" i="1"/>
  <c r="H977" i="1"/>
  <c r="H979" i="1"/>
  <c r="H981" i="1"/>
  <c r="H983" i="1"/>
  <c r="H986" i="1"/>
  <c r="H988" i="1"/>
  <c r="H1155" i="1"/>
  <c r="H1157" i="1"/>
  <c r="H1159" i="1"/>
  <c r="H1161" i="1"/>
  <c r="H1163" i="1"/>
  <c r="H1165" i="1"/>
  <c r="H1169" i="1"/>
  <c r="H1171" i="1"/>
  <c r="H1173" i="1"/>
  <c r="H1175" i="1"/>
  <c r="H1177" i="1"/>
  <c r="H1179" i="1"/>
  <c r="H1181" i="1"/>
  <c r="H1185" i="1"/>
  <c r="H1187" i="1"/>
  <c r="H1189" i="1"/>
  <c r="H1191" i="1"/>
  <c r="H1193" i="1"/>
  <c r="H1195" i="1"/>
  <c r="H1197" i="1"/>
  <c r="H1199" i="1"/>
  <c r="H1203" i="1"/>
  <c r="H1205" i="1"/>
  <c r="H1207" i="1"/>
  <c r="H1209" i="1"/>
  <c r="H1211" i="1"/>
  <c r="H1213" i="1"/>
  <c r="H1224" i="1"/>
  <c r="H1226" i="1"/>
  <c r="H1230" i="1"/>
  <c r="H1232" i="1"/>
  <c r="H1234" i="1"/>
  <c r="H1236" i="1"/>
  <c r="H1238" i="1"/>
  <c r="H1240" i="1"/>
  <c r="H1242" i="1"/>
  <c r="H1244" i="1"/>
  <c r="H1246" i="1"/>
  <c r="H1248" i="1"/>
  <c r="H1250" i="1"/>
  <c r="H1252" i="1"/>
  <c r="H1254" i="1"/>
  <c r="H1256" i="1"/>
  <c r="H1258" i="1"/>
  <c r="H1260" i="1"/>
  <c r="H1262" i="1"/>
  <c r="H1266" i="1"/>
  <c r="H1268" i="1"/>
  <c r="H1270" i="1"/>
  <c r="H1272" i="1"/>
  <c r="H1274" i="1"/>
  <c r="H1276" i="1"/>
  <c r="H1278" i="1"/>
  <c r="H1280" i="1"/>
  <c r="H1282" i="1"/>
  <c r="H1284" i="1"/>
  <c r="H1286" i="1"/>
  <c r="H1288" i="1"/>
  <c r="H1290" i="1"/>
  <c r="H1292" i="1"/>
  <c r="H1294" i="1"/>
  <c r="H1296" i="1"/>
  <c r="H1298" i="1"/>
  <c r="H1300" i="1"/>
  <c r="H1302" i="1"/>
  <c r="H1304" i="1"/>
  <c r="H1306" i="1"/>
  <c r="H1308" i="1"/>
  <c r="H1310" i="1"/>
  <c r="H1312" i="1"/>
  <c r="H1314" i="1"/>
  <c r="H1316" i="1"/>
  <c r="H1318" i="1"/>
  <c r="H1320" i="1"/>
  <c r="H1322" i="1"/>
  <c r="H1324" i="1"/>
  <c r="H1326" i="1"/>
  <c r="H1328" i="1"/>
  <c r="H1330" i="1"/>
  <c r="H1332" i="1"/>
  <c r="H1334" i="1"/>
  <c r="H1336" i="1"/>
  <c r="H1338" i="1"/>
  <c r="H1340" i="1"/>
  <c r="H1342" i="1"/>
  <c r="H1344" i="1"/>
  <c r="H1346" i="1"/>
  <c r="H1348" i="1"/>
  <c r="H1350" i="1"/>
  <c r="H1352" i="1"/>
  <c r="H1354" i="1"/>
  <c r="H1356" i="1"/>
  <c r="H1358" i="1"/>
  <c r="H1360" i="1"/>
  <c r="H1362" i="1"/>
  <c r="H1364" i="1"/>
  <c r="H1366" i="1"/>
  <c r="H1368" i="1"/>
  <c r="H1370" i="1"/>
  <c r="H1372" i="1"/>
  <c r="H1374" i="1"/>
  <c r="H1376" i="1"/>
  <c r="H1378" i="1"/>
  <c r="H1380" i="1"/>
  <c r="H1382" i="1"/>
  <c r="H1384" i="1"/>
  <c r="H1386" i="1"/>
  <c r="H1388" i="1"/>
  <c r="H1390" i="1"/>
  <c r="H1392" i="1"/>
  <c r="H1394" i="1"/>
  <c r="H1396" i="1"/>
  <c r="H1398" i="1"/>
  <c r="H1400" i="1"/>
  <c r="H1402" i="1"/>
  <c r="H1404" i="1"/>
  <c r="H1413" i="1"/>
  <c r="H1415" i="1"/>
  <c r="H1417" i="1"/>
  <c r="H1419" i="1"/>
  <c r="H1421" i="1"/>
  <c r="H1423" i="1"/>
  <c r="H1425" i="1"/>
  <c r="H1427" i="1"/>
  <c r="H1429" i="1"/>
  <c r="H1431" i="1"/>
  <c r="H1433" i="1"/>
  <c r="F125" i="4"/>
  <c r="D124" i="4"/>
  <c r="F128" i="4"/>
  <c r="E196" i="4"/>
  <c r="D192" i="1" s="1"/>
  <c r="E298" i="4"/>
  <c r="E528" i="4"/>
  <c r="H286" i="9"/>
  <c r="E87" i="5"/>
  <c r="D49" i="8"/>
  <c r="C1530" i="1"/>
  <c r="H1530" i="1" s="1"/>
  <c r="H1137" i="1"/>
  <c r="H1139" i="1"/>
  <c r="H1141" i="1"/>
  <c r="H1143" i="1"/>
  <c r="H1145" i="1"/>
  <c r="H1147" i="1"/>
  <c r="H1149" i="1"/>
  <c r="H1151" i="1"/>
  <c r="H1216" i="1"/>
  <c r="H1218" i="1"/>
  <c r="H1220" i="1"/>
  <c r="H1409" i="1"/>
  <c r="H1411" i="1"/>
  <c r="E82" i="4"/>
  <c r="D78" i="1" s="1"/>
  <c r="H78" i="1" s="1"/>
  <c r="F159" i="4"/>
  <c r="F300" i="4"/>
  <c r="D299" i="4"/>
  <c r="F352" i="4"/>
  <c r="D351" i="4"/>
  <c r="F422" i="4"/>
  <c r="D421" i="4"/>
  <c r="F79" i="5"/>
  <c r="D78" i="5"/>
  <c r="F43" i="6"/>
  <c r="D35" i="6"/>
  <c r="I29" i="3"/>
  <c r="D1436" i="1"/>
  <c r="D6" i="8"/>
  <c r="C1481" i="1" s="1"/>
  <c r="H1481" i="1" s="1"/>
  <c r="C1493" i="1"/>
  <c r="H1493" i="1" s="1"/>
  <c r="B34" i="9"/>
  <c r="E35" i="9"/>
  <c r="B35" i="9" s="1"/>
  <c r="E49" i="9"/>
  <c r="B49" i="9" s="1"/>
  <c r="B66" i="9"/>
  <c r="E67" i="9"/>
  <c r="B67" i="9" s="1"/>
  <c r="E81" i="9"/>
  <c r="B81" i="9" s="1"/>
  <c r="B98" i="9"/>
  <c r="E99" i="9"/>
  <c r="B99" i="9" s="1"/>
  <c r="E113" i="9"/>
  <c r="B113" i="9" s="1"/>
  <c r="B130" i="9"/>
  <c r="E131" i="9"/>
  <c r="B131" i="9" s="1"/>
  <c r="E280" i="9"/>
  <c r="B280" i="9" s="1"/>
  <c r="H1406" i="1"/>
  <c r="H1410" i="1"/>
  <c r="H1414" i="1"/>
  <c r="H1416" i="1"/>
  <c r="H1418" i="1"/>
  <c r="H1420" i="1"/>
  <c r="H1422" i="1"/>
  <c r="H1424" i="1"/>
  <c r="H1426" i="1"/>
  <c r="H1428" i="1"/>
  <c r="H1430" i="1"/>
  <c r="H1432" i="1"/>
  <c r="H1434" i="1"/>
  <c r="F140" i="4"/>
  <c r="D139" i="4"/>
  <c r="E224" i="4"/>
  <c r="D220" i="1" s="1"/>
  <c r="H220" i="1" s="1"/>
  <c r="F345" i="4"/>
  <c r="D344" i="4"/>
  <c r="F485" i="4"/>
  <c r="D484" i="4"/>
  <c r="D567" i="4"/>
  <c r="F19" i="5"/>
  <c r="F70" i="5"/>
  <c r="D69" i="5"/>
  <c r="F170" i="5"/>
  <c r="H289" i="9"/>
  <c r="E289" i="9" s="1"/>
  <c r="B289" i="9" s="1"/>
  <c r="E176" i="5"/>
  <c r="D206" i="5"/>
  <c r="F239" i="5"/>
  <c r="F242" i="5"/>
  <c r="F259" i="5"/>
  <c r="D258" i="5"/>
  <c r="E27" i="9"/>
  <c r="B27" i="9" s="1"/>
  <c r="E41" i="9"/>
  <c r="B41" i="9" s="1"/>
  <c r="B53" i="9"/>
  <c r="B58" i="9"/>
  <c r="E59" i="9"/>
  <c r="B59" i="9" s="1"/>
  <c r="E73" i="9"/>
  <c r="B73" i="9" s="1"/>
  <c r="B85" i="9"/>
  <c r="B90" i="9"/>
  <c r="E91" i="9"/>
  <c r="B91" i="9" s="1"/>
  <c r="E105" i="9"/>
  <c r="B105" i="9" s="1"/>
  <c r="B117" i="9"/>
  <c r="B122" i="9"/>
  <c r="E123" i="9"/>
  <c r="B123" i="9" s="1"/>
  <c r="E137" i="9"/>
  <c r="B137" i="9" s="1"/>
  <c r="E285" i="9"/>
  <c r="B285" i="9" s="1"/>
  <c r="F210" i="4"/>
  <c r="F312" i="4"/>
  <c r="D311" i="4"/>
  <c r="F473" i="4"/>
  <c r="D472" i="4"/>
  <c r="F652" i="4"/>
  <c r="F13" i="5"/>
  <c r="F146" i="5"/>
  <c r="F246" i="5"/>
  <c r="E33" i="9"/>
  <c r="B33" i="9" s="1"/>
  <c r="B45" i="9"/>
  <c r="E50" i="9"/>
  <c r="B50" i="9" s="1"/>
  <c r="E51" i="9"/>
  <c r="B51" i="9" s="1"/>
  <c r="E65" i="9"/>
  <c r="B65" i="9" s="1"/>
  <c r="B77" i="9"/>
  <c r="E82" i="9"/>
  <c r="B82" i="9" s="1"/>
  <c r="E83" i="9"/>
  <c r="B83" i="9" s="1"/>
  <c r="E97" i="9"/>
  <c r="B97" i="9" s="1"/>
  <c r="B109" i="9"/>
  <c r="E114" i="9"/>
  <c r="B114" i="9" s="1"/>
  <c r="E115" i="9"/>
  <c r="B115" i="9" s="1"/>
  <c r="E129" i="9"/>
  <c r="B129" i="9" s="1"/>
  <c r="B141" i="9"/>
  <c r="F224" i="9"/>
  <c r="B224" i="9" s="1"/>
  <c r="F227" i="9"/>
  <c r="B227" i="9" s="1"/>
  <c r="F229" i="9"/>
  <c r="B229" i="9" s="1"/>
  <c r="F231" i="9"/>
  <c r="B231" i="9" s="1"/>
  <c r="F233" i="9"/>
  <c r="B233" i="9" s="1"/>
  <c r="F235" i="9"/>
  <c r="B235" i="9" s="1"/>
  <c r="F237" i="9"/>
  <c r="B237" i="9" s="1"/>
  <c r="F239" i="9"/>
  <c r="B239" i="9" s="1"/>
  <c r="F241" i="9"/>
  <c r="B241" i="9" s="1"/>
  <c r="F243" i="9"/>
  <c r="B243" i="9" s="1"/>
  <c r="F245" i="9"/>
  <c r="B245" i="9" s="1"/>
  <c r="F247" i="9"/>
  <c r="B247" i="9" s="1"/>
  <c r="F249" i="9"/>
  <c r="B249" i="9" s="1"/>
  <c r="F251" i="9"/>
  <c r="B251" i="9" s="1"/>
  <c r="F253" i="9"/>
  <c r="B253" i="9" s="1"/>
  <c r="F255" i="9"/>
  <c r="B255" i="9" s="1"/>
  <c r="F257" i="9"/>
  <c r="B257" i="9" s="1"/>
  <c r="F259" i="9"/>
  <c r="B259" i="9" s="1"/>
  <c r="F261" i="9"/>
  <c r="B261" i="9" s="1"/>
  <c r="F263" i="9"/>
  <c r="B263" i="9" s="1"/>
  <c r="F265" i="9"/>
  <c r="B265" i="9" s="1"/>
  <c r="F267" i="9"/>
  <c r="B267" i="9" s="1"/>
  <c r="F269" i="9"/>
  <c r="B269" i="9" s="1"/>
  <c r="F271" i="9"/>
  <c r="B271" i="9" s="1"/>
  <c r="E281" i="9"/>
  <c r="B281" i="9" s="1"/>
  <c r="F68" i="4"/>
  <c r="F77" i="4"/>
  <c r="F83" i="4"/>
  <c r="F164" i="4"/>
  <c r="F259" i="4"/>
  <c r="D643" i="4"/>
  <c r="F418" i="4"/>
  <c r="G286" i="9"/>
  <c r="E286" i="9" s="1"/>
  <c r="B286" i="9" s="1"/>
  <c r="E245" i="5"/>
  <c r="E21" i="9"/>
  <c r="B21" i="9" s="1"/>
  <c r="E23" i="9"/>
  <c r="B23" i="9" s="1"/>
  <c r="E25" i="9"/>
  <c r="B25" i="9" s="1"/>
  <c r="E31" i="9"/>
  <c r="B31" i="9" s="1"/>
  <c r="E39" i="9"/>
  <c r="B39" i="9" s="1"/>
  <c r="E47" i="9"/>
  <c r="B47" i="9" s="1"/>
  <c r="E55" i="9"/>
  <c r="B55" i="9" s="1"/>
  <c r="E63" i="9"/>
  <c r="B63" i="9" s="1"/>
  <c r="E71" i="9"/>
  <c r="B71" i="9" s="1"/>
  <c r="E79" i="9"/>
  <c r="B79" i="9" s="1"/>
  <c r="E87" i="9"/>
  <c r="B87" i="9" s="1"/>
  <c r="E95" i="9"/>
  <c r="B95" i="9" s="1"/>
  <c r="E103" i="9"/>
  <c r="B103" i="9" s="1"/>
  <c r="E111" i="9"/>
  <c r="B111" i="9" s="1"/>
  <c r="E119" i="9"/>
  <c r="B119" i="9" s="1"/>
  <c r="E127" i="9"/>
  <c r="B127" i="9" s="1"/>
  <c r="E135" i="9"/>
  <c r="B135" i="9" s="1"/>
  <c r="F213" i="9"/>
  <c r="B213" i="9" s="1"/>
  <c r="F217" i="9"/>
  <c r="B217" i="9" s="1"/>
  <c r="F219" i="9"/>
  <c r="B219" i="9" s="1"/>
  <c r="F221" i="9"/>
  <c r="B221" i="9" s="1"/>
  <c r="F223" i="9"/>
  <c r="B223" i="9" s="1"/>
  <c r="E279" i="9"/>
  <c r="B279" i="9" s="1"/>
  <c r="H1264" i="1"/>
  <c r="E287" i="9"/>
  <c r="B287" i="9" s="1"/>
  <c r="D12" i="5"/>
  <c r="D1222" i="1"/>
  <c r="E237" i="5"/>
  <c r="F237" i="5" s="1"/>
  <c r="H1229" i="1"/>
  <c r="F250" i="5"/>
  <c r="H1222" i="1"/>
  <c r="H1227" i="1"/>
  <c r="H1228" i="1"/>
  <c r="F245" i="5"/>
  <c r="H1437" i="1"/>
  <c r="H1438" i="1"/>
  <c r="J1439" i="1"/>
  <c r="J1440" i="1"/>
  <c r="J1441" i="1"/>
  <c r="J1442" i="1"/>
  <c r="J1443" i="1"/>
  <c r="J1444" i="1"/>
  <c r="J1445" i="1"/>
  <c r="J1446" i="1"/>
  <c r="J1447" i="1"/>
  <c r="J1448" i="1"/>
  <c r="J1449" i="1"/>
  <c r="J1450" i="1"/>
  <c r="J1451" i="1"/>
  <c r="J1452" i="1"/>
  <c r="H1454" i="1"/>
  <c r="J1455" i="1"/>
  <c r="J1456" i="1"/>
  <c r="J1457" i="1"/>
  <c r="J1458" i="1"/>
  <c r="J1459" i="1"/>
  <c r="J1460" i="1"/>
  <c r="H1461" i="1"/>
  <c r="J1462" i="1"/>
  <c r="J1463" i="1"/>
  <c r="J1464" i="1"/>
  <c r="J1465" i="1"/>
  <c r="J1466" i="1"/>
  <c r="J1467" i="1"/>
  <c r="J1468" i="1"/>
  <c r="H1469" i="1"/>
  <c r="H1470" i="1"/>
  <c r="J1471" i="1"/>
  <c r="J1472" i="1"/>
  <c r="J1473" i="1"/>
  <c r="J1474" i="1"/>
  <c r="H1475" i="1"/>
  <c r="J1476" i="1"/>
  <c r="J1477" i="1"/>
  <c r="J1478" i="1"/>
  <c r="J1479" i="1"/>
  <c r="E142" i="9"/>
  <c r="B142" i="9" s="1"/>
  <c r="B274" i="9"/>
  <c r="E26" i="9"/>
  <c r="B26" i="9" s="1"/>
  <c r="F214" i="9"/>
  <c r="B214" i="9" s="1"/>
  <c r="F216" i="9"/>
  <c r="B216" i="9" s="1"/>
  <c r="E283" i="9"/>
  <c r="B283" i="9" s="1"/>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F152" i="4"/>
  <c r="F416" i="4"/>
  <c r="F417" i="4"/>
  <c r="F603" i="4"/>
  <c r="F88" i="5"/>
  <c r="F149" i="5"/>
  <c r="F177" i="5"/>
  <c r="F190" i="5"/>
  <c r="F206" i="5"/>
  <c r="F5" i="6"/>
  <c r="D141"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B191" i="9" l="1"/>
  <c r="F472" i="4"/>
  <c r="C466" i="1"/>
  <c r="F567" i="4"/>
  <c r="C561" i="1"/>
  <c r="D1065" i="1"/>
  <c r="E68" i="5"/>
  <c r="F82" i="4"/>
  <c r="E151" i="4"/>
  <c r="F133" i="4"/>
  <c r="C129" i="1"/>
  <c r="F258" i="5"/>
  <c r="C1235" i="1"/>
  <c r="G292" i="9"/>
  <c r="E292" i="9" s="1"/>
  <c r="B292" i="9" s="1"/>
  <c r="C1183" i="1"/>
  <c r="F69" i="5"/>
  <c r="D68" i="5"/>
  <c r="C1047" i="1"/>
  <c r="F484" i="4"/>
  <c r="C478" i="1"/>
  <c r="F35" i="6"/>
  <c r="H25" i="3"/>
  <c r="C1329" i="1"/>
  <c r="F421" i="4"/>
  <c r="D420" i="4"/>
  <c r="C415" i="1"/>
  <c r="F299" i="4"/>
  <c r="D298" i="4"/>
  <c r="C294" i="1"/>
  <c r="F89" i="6"/>
  <c r="C1383" i="1"/>
  <c r="I28" i="3"/>
  <c r="D1435" i="1"/>
  <c r="F118" i="5"/>
  <c r="C1096" i="1"/>
  <c r="F50" i="4"/>
  <c r="C46" i="1"/>
  <c r="F580" i="4"/>
  <c r="C574" i="1"/>
  <c r="D151" i="4"/>
  <c r="C148" i="1"/>
  <c r="F212" i="9"/>
  <c r="B212" i="9" s="1"/>
  <c r="F311" i="4"/>
  <c r="C306" i="1"/>
  <c r="I22" i="3"/>
  <c r="D1153" i="1"/>
  <c r="F139" i="4"/>
  <c r="C135" i="1"/>
  <c r="E636" i="4"/>
  <c r="D630" i="1" s="1"/>
  <c r="D522" i="1"/>
  <c r="F124" i="4"/>
  <c r="C120" i="1"/>
  <c r="G291" i="9"/>
  <c r="E291" i="9" s="1"/>
  <c r="B291" i="9" s="1"/>
  <c r="C1167" i="1"/>
  <c r="D176" i="5"/>
  <c r="F196" i="4"/>
  <c r="C192" i="1"/>
  <c r="F252" i="4"/>
  <c r="C248" i="1"/>
  <c r="H23" i="3"/>
  <c r="C1214" i="1"/>
  <c r="H30" i="3"/>
  <c r="C1453" i="1"/>
  <c r="E6" i="4"/>
  <c r="F643" i="4"/>
  <c r="C637" i="1"/>
  <c r="F344" i="4"/>
  <c r="C339" i="1"/>
  <c r="F78" i="5"/>
  <c r="C1056" i="1"/>
  <c r="F351" i="4"/>
  <c r="D350" i="4"/>
  <c r="C346" i="1"/>
  <c r="D43" i="8"/>
  <c r="C1524" i="1"/>
  <c r="E407" i="4"/>
  <c r="D402" i="1" s="1"/>
  <c r="D293" i="1"/>
  <c r="F114" i="6"/>
  <c r="H27" i="3"/>
  <c r="C1408" i="1"/>
  <c r="H24" i="3"/>
  <c r="C1299" i="1"/>
  <c r="D528" i="4"/>
  <c r="E635" i="4"/>
  <c r="D629" i="1" s="1"/>
  <c r="G297" i="9"/>
  <c r="E297" i="9" s="1"/>
  <c r="C1436" i="1"/>
  <c r="H29" i="3"/>
  <c r="E408" i="4"/>
  <c r="D403" i="1" s="1"/>
  <c r="F7" i="4"/>
  <c r="D6" i="4"/>
  <c r="C3" i="1"/>
  <c r="F12" i="5"/>
  <c r="D7" i="5"/>
  <c r="C990" i="1"/>
  <c r="E175" i="5"/>
  <c r="I23" i="3"/>
  <c r="D1214" i="1"/>
  <c r="E164" i="9"/>
  <c r="B164" i="9" s="1"/>
  <c r="E165" i="9"/>
  <c r="B165" i="9" s="1"/>
  <c r="E20" i="9"/>
  <c r="B20" i="9" s="1"/>
  <c r="F644" i="4"/>
  <c r="C638" i="1"/>
  <c r="G638" i="1" s="1"/>
  <c r="K1432" i="9"/>
  <c r="G295" i="9"/>
  <c r="E295" i="9" s="1"/>
  <c r="B295" i="9" s="1"/>
  <c r="I34" i="3"/>
  <c r="C1517" i="1"/>
  <c r="G294" i="9"/>
  <c r="E294" i="9" s="1"/>
  <c r="F141" i="6"/>
  <c r="H28" i="3"/>
  <c r="C1435" i="1"/>
  <c r="G299" i="9"/>
  <c r="E299"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E19" i="9" l="1"/>
  <c r="E296" i="9"/>
  <c r="I10" i="3" s="1"/>
  <c r="B297" i="9"/>
  <c r="H346" i="1"/>
  <c r="G346" i="1"/>
  <c r="H192" i="1"/>
  <c r="G192" i="1"/>
  <c r="H148" i="1"/>
  <c r="G148" i="1"/>
  <c r="H46" i="1"/>
  <c r="G46" i="1"/>
  <c r="H294" i="1"/>
  <c r="G294" i="1"/>
  <c r="D635" i="4"/>
  <c r="C414" i="1"/>
  <c r="F420" i="4"/>
  <c r="F68" i="5"/>
  <c r="H21" i="3"/>
  <c r="C1046" i="1"/>
  <c r="H1235" i="1"/>
  <c r="G1235" i="1"/>
  <c r="E289" i="4"/>
  <c r="I17" i="3"/>
  <c r="D147" i="1"/>
  <c r="H561" i="1"/>
  <c r="G561" i="1"/>
  <c r="H1408" i="1"/>
  <c r="G1408" i="1"/>
  <c r="D408" i="4"/>
  <c r="C345" i="1"/>
  <c r="F350" i="4"/>
  <c r="H339" i="1"/>
  <c r="G339" i="1"/>
  <c r="I16" i="3"/>
  <c r="D2" i="1"/>
  <c r="E412" i="4"/>
  <c r="E290" i="4"/>
  <c r="D286" i="1" s="1"/>
  <c r="H120" i="1"/>
  <c r="G120" i="1"/>
  <c r="H135" i="1"/>
  <c r="G135" i="1"/>
  <c r="H306" i="1"/>
  <c r="G306" i="1"/>
  <c r="D289" i="4"/>
  <c r="H17" i="3"/>
  <c r="C147" i="1"/>
  <c r="F151" i="4"/>
  <c r="D407" i="4"/>
  <c r="C293" i="1"/>
  <c r="F298" i="4"/>
  <c r="H478" i="1"/>
  <c r="G478" i="1"/>
  <c r="H3" i="1"/>
  <c r="G3" i="1"/>
  <c r="D636" i="4"/>
  <c r="C522" i="1"/>
  <c r="F528" i="4"/>
  <c r="H1524" i="1"/>
  <c r="G1524" i="1"/>
  <c r="H1453" i="1"/>
  <c r="G1453" i="1"/>
  <c r="H248" i="1"/>
  <c r="G248" i="1"/>
  <c r="F176" i="5"/>
  <c r="D175" i="5"/>
  <c r="C1152" i="1" s="1"/>
  <c r="H22" i="3"/>
  <c r="C1153" i="1"/>
  <c r="H574" i="1"/>
  <c r="G574" i="1"/>
  <c r="H1096" i="1"/>
  <c r="G1096" i="1"/>
  <c r="H1383" i="1"/>
  <c r="G1383" i="1"/>
  <c r="H1329" i="1"/>
  <c r="G1329" i="1"/>
  <c r="H1183" i="1"/>
  <c r="G1183" i="1"/>
  <c r="H129" i="1"/>
  <c r="G129" i="1"/>
  <c r="I21" i="3"/>
  <c r="D1046" i="1"/>
  <c r="E6" i="5"/>
  <c r="D984" i="1" s="1"/>
  <c r="H466" i="1"/>
  <c r="G466" i="1"/>
  <c r="H16" i="3"/>
  <c r="C2" i="1"/>
  <c r="D290" i="4"/>
  <c r="D412" i="4"/>
  <c r="F6" i="4"/>
  <c r="H1436" i="1"/>
  <c r="G1436" i="1"/>
  <c r="G1299" i="1"/>
  <c r="H1299" i="1"/>
  <c r="I35" i="3"/>
  <c r="C1518" i="1"/>
  <c r="H1056" i="1"/>
  <c r="G1056" i="1"/>
  <c r="G637" i="1"/>
  <c r="H637" i="1"/>
  <c r="H1167" i="1"/>
  <c r="G1167" i="1"/>
  <c r="H415" i="1"/>
  <c r="G415" i="1"/>
  <c r="H1047" i="1"/>
  <c r="G1047" i="1"/>
  <c r="H1065" i="1"/>
  <c r="G1065" i="1"/>
  <c r="H990" i="1"/>
  <c r="G990" i="1"/>
  <c r="F7" i="5"/>
  <c r="D6" i="5"/>
  <c r="H20" i="3"/>
  <c r="C985" i="1"/>
  <c r="G1214" i="1"/>
  <c r="H1214" i="1"/>
  <c r="D1152" i="1"/>
  <c r="F175" i="5"/>
  <c r="H276" i="9"/>
  <c r="G282" i="9"/>
  <c r="E282" i="9" s="1"/>
  <c r="B282" i="9" s="1"/>
  <c r="H638" i="1"/>
  <c r="B299" i="9"/>
  <c r="E298" i="9"/>
  <c r="H1435" i="1"/>
  <c r="G1435" i="1"/>
  <c r="H9" i="3"/>
  <c r="B294" i="9"/>
  <c r="E293" i="9"/>
  <c r="H1517" i="1"/>
  <c r="G1517" i="1"/>
  <c r="H11" i="3"/>
  <c r="H293" i="1" l="1"/>
  <c r="G293" i="1"/>
  <c r="F408" i="4"/>
  <c r="C403" i="1"/>
  <c r="F412" i="4"/>
  <c r="C407" i="1"/>
  <c r="D639" i="4"/>
  <c r="D414" i="4"/>
  <c r="H522" i="1"/>
  <c r="G522" i="1"/>
  <c r="F407" i="4"/>
  <c r="C402" i="1"/>
  <c r="C285" i="1"/>
  <c r="D413" i="4"/>
  <c r="D291" i="4"/>
  <c r="F289" i="4"/>
  <c r="E639" i="4"/>
  <c r="D407" i="1"/>
  <c r="H1518" i="1"/>
  <c r="G1518" i="1"/>
  <c r="F290" i="4"/>
  <c r="C286" i="1"/>
  <c r="H1153" i="1"/>
  <c r="G1153" i="1"/>
  <c r="F636" i="4"/>
  <c r="C630" i="1"/>
  <c r="H1046" i="1"/>
  <c r="G1046" i="1"/>
  <c r="H414" i="1"/>
  <c r="G414" i="1"/>
  <c r="G2" i="1"/>
  <c r="H2" i="1"/>
  <c r="H147" i="1"/>
  <c r="G147" i="1"/>
  <c r="H345" i="1"/>
  <c r="G345" i="1"/>
  <c r="D285" i="1"/>
  <c r="E291" i="4"/>
  <c r="D287" i="1" s="1"/>
  <c r="E413" i="4"/>
  <c r="F635" i="4"/>
  <c r="C629" i="1"/>
  <c r="H985" i="1"/>
  <c r="G985" i="1"/>
  <c r="C984" i="1"/>
  <c r="H8" i="3" s="1"/>
  <c r="M3" i="9" s="1"/>
  <c r="F6" i="5"/>
  <c r="G276" i="9"/>
  <c r="E276" i="9" s="1"/>
  <c r="G1152" i="1"/>
  <c r="H1152" i="1"/>
  <c r="N3" i="9"/>
  <c r="I11" i="3"/>
  <c r="K3" i="9"/>
  <c r="I9" i="3"/>
  <c r="E640" i="4" l="1"/>
  <c r="E415" i="4"/>
  <c r="D410" i="1" s="1"/>
  <c r="D408" i="1"/>
  <c r="H402" i="1"/>
  <c r="G402" i="1"/>
  <c r="C409" i="1"/>
  <c r="F414" i="4"/>
  <c r="H403" i="1"/>
  <c r="G403" i="1"/>
  <c r="H630" i="1"/>
  <c r="G630" i="1"/>
  <c r="H286" i="1"/>
  <c r="G286" i="1"/>
  <c r="E414" i="4"/>
  <c r="D409" i="1" s="1"/>
  <c r="C287" i="1"/>
  <c r="F291" i="4"/>
  <c r="F639" i="4"/>
  <c r="C633" i="1"/>
  <c r="H629" i="1"/>
  <c r="G629" i="1"/>
  <c r="C408" i="1"/>
  <c r="D640" i="4"/>
  <c r="F413" i="4"/>
  <c r="D415" i="4"/>
  <c r="G407" i="1"/>
  <c r="H407" i="1"/>
  <c r="E641" i="4"/>
  <c r="D633" i="1"/>
  <c r="H285" i="1"/>
  <c r="G285" i="1"/>
  <c r="B276" i="9"/>
  <c r="E275" i="9"/>
  <c r="I8" i="3" s="1"/>
  <c r="G984" i="1"/>
  <c r="H984" i="1"/>
  <c r="D635" i="1" l="1"/>
  <c r="C634" i="1"/>
  <c r="D642" i="4"/>
  <c r="F640" i="4"/>
  <c r="G633" i="1"/>
  <c r="H633" i="1"/>
  <c r="H287" i="1"/>
  <c r="G287" i="1"/>
  <c r="H408" i="1"/>
  <c r="G408" i="1"/>
  <c r="D641" i="4"/>
  <c r="H409" i="1"/>
  <c r="G409" i="1"/>
  <c r="C410" i="1"/>
  <c r="F415" i="4"/>
  <c r="E642" i="4"/>
  <c r="D634" i="1"/>
  <c r="D645" i="4" l="1"/>
  <c r="F641" i="4"/>
  <c r="C635" i="1"/>
  <c r="D646" i="4"/>
  <c r="F642" i="4"/>
  <c r="C636" i="1"/>
  <c r="H634" i="1"/>
  <c r="G634" i="1"/>
  <c r="E646" i="4"/>
  <c r="D636" i="1"/>
  <c r="G410" i="1"/>
  <c r="H410" i="1"/>
  <c r="E645" i="4"/>
  <c r="I18" i="3" l="1"/>
  <c r="D639" i="1"/>
  <c r="F646" i="4"/>
  <c r="H19" i="3"/>
  <c r="C640" i="1"/>
  <c r="G635" i="1"/>
  <c r="H635" i="1"/>
  <c r="D640" i="1"/>
  <c r="H7" i="3" s="1"/>
  <c r="I19" i="3"/>
  <c r="H636" i="1"/>
  <c r="G636" i="1"/>
  <c r="F645" i="4"/>
  <c r="H18" i="3"/>
  <c r="C639" i="1"/>
  <c r="J3" i="9" l="1"/>
  <c r="I7" i="3"/>
  <c r="H639" i="1"/>
  <c r="G639" i="1"/>
  <c r="H640" i="1"/>
  <c r="G640" i="1"/>
  <c r="J10" i="9" l="1"/>
  <c r="M272" i="9"/>
  <c r="J17" i="9"/>
  <c r="M16" i="9"/>
  <c r="M15" i="9"/>
  <c r="I5" i="9"/>
  <c r="J6" i="9"/>
  <c r="K7" i="9"/>
  <c r="I9" i="9"/>
  <c r="K10" i="9"/>
  <c r="I12" i="9"/>
  <c r="J13" i="9"/>
  <c r="I17" i="9"/>
  <c r="L15" i="9"/>
  <c r="J5" i="9"/>
  <c r="K6" i="9"/>
  <c r="J9" i="9"/>
  <c r="I11" i="9"/>
  <c r="K13" i="9"/>
  <c r="I7" i="9"/>
  <c r="J11" i="9"/>
  <c r="I6" i="9"/>
  <c r="K11" i="9"/>
  <c r="L272" i="9"/>
  <c r="L16" i="9"/>
  <c r="I8" i="9"/>
  <c r="J12" i="9"/>
  <c r="J8" i="9"/>
  <c r="K12" i="9"/>
  <c r="G18" i="9"/>
  <c r="G17" i="9"/>
  <c r="G16" i="9"/>
  <c r="G15" i="9"/>
  <c r="K8" i="9"/>
  <c r="H18" i="9"/>
  <c r="H17" i="9"/>
  <c r="H16" i="9"/>
  <c r="H15" i="9"/>
  <c r="K5" i="9"/>
  <c r="K9" i="9"/>
  <c r="J7" i="9"/>
  <c r="I13" i="9"/>
  <c r="F15" i="9" l="1"/>
  <c r="F16" i="9"/>
  <c r="E16" i="9"/>
  <c r="B16" i="9" s="1"/>
  <c r="E13" i="9"/>
  <c r="B13" i="9" s="1"/>
  <c r="F272" i="9"/>
  <c r="B272" i="9" s="1"/>
  <c r="E18" i="9"/>
  <c r="B18" i="9" s="1"/>
  <c r="E5" i="9"/>
  <c r="B5" i="9" s="1"/>
  <c r="E6" i="9"/>
  <c r="B6" i="9" s="1"/>
  <c r="E11" i="9"/>
  <c r="B11" i="9" s="1"/>
  <c r="E7" i="9"/>
  <c r="B7" i="9" s="1"/>
  <c r="E17" i="9"/>
  <c r="B17" i="9" s="1"/>
  <c r="E12" i="9"/>
  <c r="B12" i="9" s="1"/>
  <c r="E8" i="9"/>
  <c r="B8" i="9" s="1"/>
  <c r="E15" i="9"/>
  <c r="E9" i="9"/>
  <c r="B9" i="9" s="1"/>
  <c r="E10" i="9"/>
  <c r="B10" i="9" s="1"/>
  <c r="F14" i="9" l="1"/>
  <c r="F19" i="9"/>
  <c r="F3" i="9" s="1"/>
  <c r="B15" i="9"/>
  <c r="E14"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<sst xmlns="http://schemas.openxmlformats.org/spreadsheetml/2006/main" count="4312" uniqueCount="3393">
  <si>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</si>
  <si>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</si>
  <si>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</si>
  <si>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</si>
  <si>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</si>
  <si>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</si>
  <si>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</si>
  <si>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</si>
  <si>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</si>
  <si>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</si>
  <si>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</si>
  <si>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</si>
  <si>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</si>
  <si>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</si>
  <si>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</si>
  <si>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</si>
  <si>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</si>
  <si>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</si>
  <si>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</si>
  <si>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</si>
  <si>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</si>
  <si>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</si>
  <si>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</si>
  <si>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</si>
  <si>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</si>
  <si>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</si>
  <si>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</si>
  <si>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</si>
  <si>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</si>
  <si>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</si>
  <si>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</si>
  <si>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</si>
  <si>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</si>
  <si>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</si>
  <si>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</si>
  <si>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</si>
  <si>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</si>
  <si>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</si>
  <si>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</si>
  <si>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</si>
  <si>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</si>
  <si>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</si>
  <si>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</si>
  <si>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</si>
  <si>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</si>
  <si>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</si>
  <si>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</si>
  <si>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</si>
  <si>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</si>
  <si>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</si>
  <si>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</si>
  <si>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</si>
  <si>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</si>
  <si>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</si>
  <si>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</si>
  <si>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</si>
  <si>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</si>
  <si>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</si>
  <si>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</si>
  <si>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</si>
  <si>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</si>
  <si>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</si>
  <si>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</si>
  <si>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</si>
  <si>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</si>
  <si>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</si>
  <si>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</si>
  <si>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</si>
  <si>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</si>
  <si>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</si>
  <si>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</si>
  <si>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</si>
  <si>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</si>
  <si>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</si>
  <si>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</si>
  <si>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</si>
  <si>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</si>
  <si>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</si>
  <si>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</si>
  <si>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</si>
  <si>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</si>
  <si>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</si>
  <si>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</si>
  <si>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</si>
  <si>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</si>
  <si>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</si>
  <si>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</si>
  <si>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</si>
  <si>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</si>
  <si>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</si>
  <si>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</si>
  <si>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</si>
  <si>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</si>
  <si>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</si>
  <si>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</si>
  <si>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</si>
  <si>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</si>
  <si>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</si>
  <si>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</si>
  <si>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</si>
  <si>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</si>
  <si>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</si>
  <si>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</si>
  <si>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</si>
  <si>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</si>
  <si>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</si>
  <si>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</si>
  <si>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</si>
  <si>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</si>
  <si>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</si>
  <si>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</si>
  <si>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</si>
  <si>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</si>
  <si>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</si>
  <si>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</si>
  <si>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</si>
  <si>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</si>
  <si>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</si>
  <si>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</si>
  <si>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</si>
  <si>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</si>
  <si>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</si>
  <si>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</si>
  <si>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</si>
  <si>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</si>
  <si>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</si>
  <si>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</si>
  <si>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</si>
  <si>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</si>
  <si>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</si>
  <si>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</si>
  <si>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</si>
  <si>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</si>
  <si>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</si>
  <si>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</si>
  <si>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</si>
  <si>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</si>
  <si>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</si>
  <si>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</si>
  <si>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</si>
  <si>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</si>
  <si>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</si>
  <si>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</si>
  <si>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</si>
  <si>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</si>
  <si>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</si>
  <si>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</si>
  <si>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</si>
  <si>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</si>
  <si>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</si>
  <si>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</si>
  <si>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</si>
  <si>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</si>
  <si>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</si>
  <si>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</si>
  <si>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</si>
  <si>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</si>
  <si>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</si>
  <si>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</si>
  <si>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</si>
  <si>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</si>
  <si>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</si>
  <si>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</si>
  <si>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</si>
  <si>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</si>
  <si>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</si>
  <si>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</si>
  <si>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</si>
  <si>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</si>
  <si>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</si>
  <si>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</si>
  <si>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</si>
  <si>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</si>
  <si>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</si>
  <si>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</si>
  <si>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</si>
  <si>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</si>
  <si>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</si>
  <si>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</si>
  <si>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</si>
  <si>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</si>
  <si>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</si>
  <si>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</si>
  <si>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</si>
  <si>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</si>
  <si>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</si>
  <si>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</si>
  <si>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</si>
  <si>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</si>
  <si>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</si>
  <si>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</si>
  <si>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</si>
  <si>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</si>
  <si>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</si>
  <si>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</si>
  <si>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</si>
  <si>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</si>
  <si>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</si>
  <si>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</si>
  <si>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</si>
  <si>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</si>
  <si>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</si>
  <si>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</si>
  <si>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</si>
  <si>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</si>
  <si>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</si>
  <si>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</si>
  <si>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</si>
  <si>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</si>
  <si>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</si>
  <si>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</si>
  <si>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</si>
  <si>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</si>
  <si>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</si>
  <si>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</si>
  <si>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</si>
  <si>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</si>
  <si>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</si>
  <si>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</si>
  <si>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</si>
  <si>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</si>
  <si>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</si>
  <si>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</si>
  <si>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</si>
  <si>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</si>
  <si>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</si>
  <si>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</si>
  <si>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</si>
  <si>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</si>
  <si>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</si>
  <si>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</si>
  <si>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</si>
  <si>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</si>
  <si>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</si>
  <si>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</si>
  <si>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</si>
  <si>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</si>
  <si>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</si>
  <si>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</si>
  <si>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</si>
  <si>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</si>
  <si>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</si>
  <si>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</si>
  <si>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</si>
  <si>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</si>
  <si>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</si>
  <si>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</si>
  <si>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</si>
  <si>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</si>
  <si>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</si>
  <si>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</si>
  <si>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</si>
  <si>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</si>
  <si>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</si>
  <si>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</si>
  <si>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</si>
  <si>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</si>
  <si>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</si>
  <si>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</si>
  <si>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</si>
  <si>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</si>
  <si>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</si>
  <si>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</si>
  <si>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</si>
  <si>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</si>
  <si>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</si>
  <si>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</si>
  <si>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</si>
  <si>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</si>
  <si>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</si>
  <si>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</si>
  <si>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</si>
  <si>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</si>
  <si>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</si>
  <si>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</si>
  <si>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</si>
  <si>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</si>
  <si>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</si>
  <si>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</si>
  <si>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</si>
  <si>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</si>
  <si>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</si>
  <si>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</si>
  <si>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</si>
  <si>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</si>
  <si>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</si>
  <si>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</si>
  <si>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</si>
  <si>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</si>
  <si>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</si>
  <si>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</si>
  <si>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</si>
  <si>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</si>
  <si>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</si>
  <si>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</si>
  <si>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</si>
  <si>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</si>
  <si>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</si>
  <si>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</si>
  <si>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</si>
  <si>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</si>
  <si>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</si>
  <si>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</si>
  <si>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</si>
  <si>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</si>
  <si>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</si>
  <si>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</si>
  <si>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</si>
  <si>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</si>
  <si>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</si>
  <si>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</si>
  <si>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</si>
  <si>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</si>
  <si>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</si>
  <si>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</si>
  <si>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</si>
  <si>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</si>
  <si>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</si>
  <si>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</si>
  <si>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</si>
  <si>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</si>
  <si>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</si>
  <si>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</si>
  <si>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</si>
  <si>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</si>
  <si>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</si>
  <si>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</si>
  <si>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</si>
  <si>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</si>
  <si>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</si>
  <si>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</si>
  <si>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</si>
  <si>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</si>
  <si>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</si>
  <si>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</si>
  <si>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</si>
  <si>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</si>
  <si>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</si>
  <si>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</si>
  <si>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</si>
  <si>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</si>
  <si>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</si>
  <si>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</si>
  <si>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</si>
  <si>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</si>
  <si>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</si>
  <si>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</si>
  <si>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</si>
  <si>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</si>
  <si>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</si>
  <si>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</si>
  <si>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</si>
  <si>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</si>
  <si>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</si>
  <si>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</si>
  <si>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</si>
  <si>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</si>
  <si>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</si>
  <si>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</si>
  <si>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</si>
  <si>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</si>
  <si>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</si>
  <si>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</si>
  <si>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</si>
  <si>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</si>
  <si>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</si>
  <si>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</si>
  <si>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</si>
  <si>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</si>
  <si>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</si>
  <si>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</si>
  <si>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</si>
  <si>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</si>
  <si>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</si>
  <si>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</si>
  <si>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</si>
  <si>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</si>
  <si>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</si>
  <si>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</si>
  <si>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</si>
  <si>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</si>
  <si>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</si>
  <si>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</si>
  <si>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</si>
  <si>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</si>
  <si>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</si>
  <si>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</si>
  <si>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</si>
  <si>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</si>
  <si>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</si>
  <si>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</si>
  <si>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</si>
  <si>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</si>
  <si>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</si>
  <si>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</si>
  <si>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</si>
  <si>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</si>
  <si>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</si>
  <si>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</si>
  <si>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</si>
  <si>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</si>
  <si>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</si>
  <si>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</si>
  <si>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</si>
  <si>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</si>
  <si>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</si>
  <si>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</si>
  <si>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</si>
  <si>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</si>
  <si>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</si>
  <si>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</si>
  <si>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</si>
  <si>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</si>
  <si>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</si>
  <si>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</si>
  <si>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</si>
  <si>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</si>
  <si>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</si>
  <si>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</si>
  <si>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</si>
  <si>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</si>
  <si>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</si>
  <si>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</si>
  <si>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</si>
  <si>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</si>
  <si>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</si>
  <si>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</si>
  <si>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</si>
  <si>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</si>
  <si>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</si>
  <si>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</si>
  <si>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</si>
  <si>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</si>
  <si>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</si>
  <si>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</si>
  <si>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</si>
  <si>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</si>
  <si>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</si>
  <si>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</si>
  <si>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</si>
  <si>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</si>
  <si>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</si>
  <si>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</si>
  <si>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</si>
  <si>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</si>
  <si>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</si>
  <si>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</si>
  <si>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</si>
  <si>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</si>
  <si>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</si>
  <si>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</si>
  <si>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</si>
  <si>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</si>
  <si>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</si>
  <si>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</si>
  <si>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</si>
  <si>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</si>
  <si>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</si>
  <si>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</si>
  <si>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</si>
  <si>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</si>
  <si>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</si>
  <si>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</si>
  <si>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</si>
  <si>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</si>
  <si>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</si>
  <si>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</si>
  <si>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</si>
  <si>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</si>
  <si>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</si>
  <si>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</si>
  <si>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</si>
  <si>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</si>
  <si>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</si>
  <si>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</si>
  <si>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</si>
  <si>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</si>
  <si>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</si>
  <si>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</si>
  <si>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</si>
  <si>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</si>
  <si>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</si>
  <si>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</si>
  <si>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</si>
  <si>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</si>
  <si>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</si>
  <si>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</si>
  <si>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</si>
  <si>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</si>
  <si>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</si>
  <si>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</si>
  <si>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</si>
  <si>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</si>
  <si>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</si>
  <si>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</si>
  <si>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</si>
  <si>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</si>
  <si>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</si>
  <si>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</si>
  <si>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</si>
  <si>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</si>
  <si>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</si>
  <si>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</si>
  <si>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</si>
  <si>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</si>
  <si>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</si>
  <si>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</si>
  <si>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</si>
  <si>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</si>
  <si>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</si>
  <si>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</si>
  <si>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</si>
  <si>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</si>
  <si>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</si>
  <si>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</si>
  <si>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</si>
  <si>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</si>
  <si>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</si>
  <si>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</si>
  <si>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</si>
  <si>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</si>
  <si>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</si>
  <si>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</si>
  <si>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</si>
  <si>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</si>
  <si>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</si>
  <si>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</si>
  <si>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</si>
  <si>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</si>
  <si>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</si>
  <si>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</si>
  <si>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</si>
  <si>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</si>
  <si>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</si>
  <si>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</si>
  <si>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</si>
  <si>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</si>
  <si>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</si>
  <si>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</si>
  <si>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</si>
  <si>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</si>
  <si>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</si>
  <si>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</si>
  <si>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</si>
  <si>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</si>
  <si>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</si>
  <si>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</si>
  <si>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</si>
  <si>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</si>
  <si>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</si>
  <si>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</si>
  <si>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</si>
  <si>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</si>
  <si>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</si>
  <si>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</si>
  <si>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</si>
  <si>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</si>
  <si>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</si>
  <si>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</si>
  <si>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</si>
  <si>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</si>
  <si>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</si>
  <si>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</si>
  <si>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</si>
  <si>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</si>
  <si>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</si>
  <si>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</si>
  <si>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</si>
  <si>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</si>
  <si>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</si>
  <si>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</si>
  <si>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</si>
  <si>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</si>
  <si>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</si>
  <si>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</si>
  <si>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</si>
  <si>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</si>
  <si>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</si>
  <si>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</si>
  <si>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</si>
  <si>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</si>
  <si>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</si>
  <si>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</si>
  <si>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</si>
  <si>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</si>
  <si>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</si>
  <si>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</si>
  <si>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</si>
  <si>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</si>
  <si>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</si>
  <si>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</si>
  <si>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</si>
  <si>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</si>
  <si>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</si>
  <si>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</si>
  <si>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</si>
  <si>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</si>
  <si>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</si>
  <si>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</si>
  <si>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</si>
  <si>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</si>
  <si>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</si>
  <si>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</si>
  <si>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</si>
  <si>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</si>
  <si>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</si>
  <si>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</si>
  <si>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</si>
  <si>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</si>
  <si>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</si>
  <si>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</si>
  <si>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</si>
  <si>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</si>
  <si>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</si>
  <si>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</si>
  <si>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</si>
  <si>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</si>
  <si>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</si>
  <si>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</si>
  <si>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</si>
  <si>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</si>
  <si>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</si>
  <si>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</si>
  <si>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</si>
  <si>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</si>
  <si>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</si>
  <si>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</si>
  <si>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</si>
  <si>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</si>
  <si>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</si>
  <si>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</si>
  <si>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</si>
  <si>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</si>
  <si>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</si>
  <si>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</si>
  <si>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</si>
  <si>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</si>
  <si>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</si>
  <si>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</si>
  <si>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</si>
  <si>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</si>
  <si>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</si>
  <si>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</si>
  <si>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</si>
  <si>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</si>
  <si>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</si>
  <si>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</si>
  <si>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</si>
  <si>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</si>
  <si>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</si>
  <si>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</si>
  <si>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</si>
  <si>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</si>
  <si>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</si>
  <si>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</si>
  <si>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</si>
  <si>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</si>
  <si>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</si>
  <si>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</si>
  <si>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</si>
  <si>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</si>
  <si>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</si>
  <si>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</si>
  <si>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</si>
  <si>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</si>
  <si>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</si>
  <si>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</si>
  <si>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</si>
  <si>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</si>
  <si>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</si>
  <si>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</si>
  <si>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</si>
  <si>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</si>
  <si>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</si>
  <si>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</si>
  <si>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</si>
  <si>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</si>
  <si>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</si>
  <si>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</si>
  <si>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</si>
  <si>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</si>
  <si>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</si>
  <si>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</si>
  <si>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</si>
  <si>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</si>
  <si>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</si>
  <si>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</si>
  <si>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</si>
  <si>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</si>
  <si>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</si>
  <si>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</si>
  <si>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</si>
  <si>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</si>
  <si>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</si>
  <si>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</si>
  <si>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</si>
  <si>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</si>
  <si>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</si>
  <si>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</si>
  <si>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</si>
  <si>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</si>
  <si>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</si>
  <si>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</si>
  <si>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</si>
  <si>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</si>
  <si>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</si>
  <si>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</si>
  <si>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</si>
  <si>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</si>
  <si>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</si>
  <si>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</si>
  <si>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</si>
  <si>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</si>
  <si>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</si>
  <si>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</si>
  <si>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</si>
  <si>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</si>
  <si>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</si>
  <si>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</si>
  <si>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</si>
  <si>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</si>
  <si>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</si>
  <si>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</si>
  <si>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</si>
  <si>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</si>
  <si>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</si>
  <si>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</si>
  <si>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</si>
  <si>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</si>
  <si>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</si>
  <si>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</si>
  <si>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</si>
  <si>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</si>
  <si>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</si>
  <si>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</si>
  <si>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</si>
  <si>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</si>
  <si>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</si>
  <si>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</si>
  <si>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</si>
  <si>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</si>
  <si>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</si>
  <si>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</si>
  <si>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</si>
  <si>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</si>
  <si>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</si>
  <si>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</si>
  <si>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</si>
  <si>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</si>
  <si>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</si>
  <si>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</si>
  <si>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</si>
  <si>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</si>
  <si>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</si>
  <si>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</si>
  <si>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</si>
  <si>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</si>
  <si>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</si>
  <si>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</si>
  <si>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</si>
  <si>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</si>
  <si>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</si>
  <si>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</si>
  <si>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</si>
  <si>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</si>
  <si>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</si>
  <si>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</si>
  <si>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</si>
  <si>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</si>
  <si>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</si>
  <si>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</si>
  <si>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</si>
  <si>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</si>
  <si>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</si>
  <si>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</si>
  <si>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</si>
  <si>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</si>
  <si>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</si>
  <si>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</si>
  <si>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</si>
  <si>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</si>
  <si>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</si>
  <si>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</si>
  <si>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</si>
  <si>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</si>
  <si>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</si>
  <si>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</si>
  <si>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</si>
  <si>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</si>
  <si>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</si>
  <si>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</si>
  <si>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</si>
  <si>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</si>
  <si>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</si>
  <si>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</si>
  <si>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</si>
  <si>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</si>
  <si>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</si>
  <si>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</si>
  <si>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</si>
  <si>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</si>
  <si>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</si>
  <si>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</si>
  <si>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</si>
  <si>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</si>
  <si>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</si>
  <si>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</si>
  <si>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</si>
  <si>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</si>
  <si>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</si>
  <si>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</si>
  <si>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</si>
  <si>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</si>
  <si>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</si>
  <si>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</si>
  <si>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</si>
  <si>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</si>
  <si>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</si>
  <si>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</si>
  <si>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</si>
  <si>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</si>
  <si>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</si>
  <si>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</si>
  <si>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</si>
  <si>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</si>
  <si>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</si>
  <si>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</si>
  <si>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</si>
  <si>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</si>
  <si>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</si>
  <si>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</si>
  <si>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</si>
  <si>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</si>
  <si>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</si>
  <si>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</si>
  <si>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</si>
  <si>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</si>
  <si>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</si>
  <si>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</si>
  <si>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</si>
  <si>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</si>
  <si>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</si>
  <si>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</si>
  <si>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</si>
  <si>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</si>
  <si>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</si>
  <si>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</si>
  <si>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</si>
  <si>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</si>
  <si>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</si>
  <si>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</si>
  <si>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</si>
  <si>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</si>
  <si>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</si>
  <si>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</si>
  <si>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</si>
  <si>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</si>
  <si>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</si>
  <si>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</si>
  <si>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</si>
  <si>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</si>
  <si>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</si>
  <si>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</si>
  <si>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</si>
  <si>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</si>
  <si>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</si>
  <si>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</si>
  <si>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</si>
  <si>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</si>
  <si>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</si>
  <si>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</si>
  <si>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</si>
  <si>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</si>
  <si>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</si>
  <si>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</si>
  <si>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</si>
  <si>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</si>
  <si>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</si>
  <si>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</si>
  <si>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</si>
  <si>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</si>
  <si>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</si>
  <si>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</si>
  <si>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</si>
  <si>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</si>
  <si>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</si>
  <si>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</si>
  <si>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</si>
  <si>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</si>
  <si>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</si>
  <si>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</si>
  <si>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</si>
  <si>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</si>
  <si>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</si>
  <si>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</si>
  <si>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</si>
  <si>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</si>
  <si>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</si>
  <si>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</si>
  <si>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</si>
  <si>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</si>
  <si>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</si>
  <si>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</si>
  <si>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</si>
  <si>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</si>
  <si>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</si>
  <si>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</si>
  <si>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</si>
  <si>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</si>
  <si>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</si>
  <si>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</si>
  <si>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</si>
  <si>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</si>
  <si>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</si>
  <si>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</si>
  <si>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</si>
  <si>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</si>
  <si>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</si>
  <si>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</si>
  <si>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</si>
  <si>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</si>
  <si>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</si>
  <si>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</si>
  <si>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</si>
  <si>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</si>
  <si>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</si>
  <si>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</si>
  <si>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</si>
  <si>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</si>
  <si>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</si>
  <si>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</si>
  <si>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</si>
  <si>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</si>
  <si>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</si>
  <si>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</si>
  <si>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</si>
  <si>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</si>
  <si>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</si>
  <si>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</si>
  <si>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</si>
  <si>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</si>
  <si>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</si>
  <si>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</si>
  <si>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</si>
  <si>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</si>
  <si>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</si>
  <si>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</si>
  <si>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</si>
  <si>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</si>
  <si>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</si>
  <si>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</si>
  <si>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</si>
  <si>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</si>
  <si>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</si>
  <si>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</si>
  <si>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</si>
  <si>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</si>
  <si>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</si>
  <si>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</si>
  <si>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</si>
  <si>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</si>
  <si>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</si>
  <si>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</si>
  <si>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</si>
  <si>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</si>
  <si>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</si>
  <si>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</si>
  <si>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</si>
  <si>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</si>
  <si>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</si>
  <si>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</si>
  <si>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</si>
  <si>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</si>
  <si>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</si>
  <si>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</si>
  <si>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</si>
  <si>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</si>
  <si>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</si>
  <si>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</si>
  <si>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</si>
  <si>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</si>
  <si>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</si>
  <si>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</si>
  <si>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</si>
  <si>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</si>
  <si>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</si>
  <si>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</si>
  <si>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</si>
  <si>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</si>
  <si>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</si>
  <si>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</si>
  <si>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</si>
  <si>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</si>
  <si>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</si>
  <si>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</si>
  <si>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</si>
  <si>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</si>
  <si>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</si>
  <si>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</si>
  <si>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</si>
  <si>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</si>
  <si>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</si>
  <si>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</si>
  <si>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</si>
  <si>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</si>
  <si>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</si>
  <si>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</si>
  <si>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</si>
  <si>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</si>
  <si>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</si>
  <si>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</si>
  <si>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</si>
  <si>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</si>
  <si>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</si>
  <si>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</si>
  <si>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</si>
  <si>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</si>
  <si>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</si>
  <si>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</si>
  <si>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</si>
  <si>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</si>
  <si>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</si>
  <si>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</si>
  <si>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</si>
  <si>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</si>
  <si>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</si>
  <si>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</si>
  <si>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</si>
  <si>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</si>
  <si>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</si>
  <si>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</si>
  <si>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</si>
  <si>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</si>
  <si>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</si>
  <si>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</si>
  <si>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</si>
  <si>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</si>
  <si>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</si>
  <si>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</si>
  <si>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</si>
  <si>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</si>
  <si>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</si>
  <si>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</si>
  <si>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</si>
  <si>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</si>
  <si>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</si>
  <si>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</si>
  <si>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</si>
  <si>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</si>
  <si>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</si>
  <si>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</si>
  <si>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</si>
  <si>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</si>
  <si>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</si>
  <si>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</si>
  <si>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</si>
  <si>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</si>
  <si>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</si>
  <si>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</si>
  <si>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</si>
  <si>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</si>
  <si>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</si>
  <si>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</si>
  <si>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</si>
  <si>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</si>
  <si>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</si>
  <si>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</si>
  <si>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</si>
  <si>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</si>
  <si>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</si>
  <si>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</si>
  <si>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</si>
  <si>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</si>
  <si>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</si>
  <si>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</si>
  <si>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</si>
  <si>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</si>
  <si>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</si>
  <si>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</si>
  <si>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</si>
  <si>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</si>
  <si>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</si>
  <si>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</si>
  <si>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</si>
  <si>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</si>
  <si>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</si>
  <si>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</si>
  <si>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</si>
  <si>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</si>
  <si>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</si>
  <si>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</si>
  <si>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</si>
  <si>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</si>
  <si>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</si>
  <si>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</si>
  <si>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</si>
  <si>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</si>
  <si>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</si>
  <si>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</si>
  <si>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</si>
  <si>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</si>
  <si>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</si>
  <si>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</si>
  <si>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</si>
  <si>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</si>
  <si>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</si>
  <si>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</si>
  <si>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</si>
  <si>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</si>
  <si>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</si>
  <si>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</si>
  <si>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</si>
  <si>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</si>
  <si>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</si>
  <si>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</si>
  <si>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</si>
  <si>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</si>
  <si>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</si>
  <si>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</si>
  <si>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</si>
  <si>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</si>
  <si>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</si>
  <si>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</si>
  <si>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</si>
  <si>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</si>
  <si>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</si>
  <si>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</si>
  <si>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</si>
  <si>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</si>
  <si>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</si>
  <si>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</si>
  <si>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</si>
  <si>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</si>
  <si>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</si>
  <si>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</si>
  <si>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</si>
  <si>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</si>
  <si>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</si>
  <si>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</si>
  <si>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</si>
  <si>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</si>
  <si>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</si>
  <si>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</si>
  <si>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</si>
  <si>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</si>
  <si>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</si>
  <si>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</si>
  <si>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</si>
  <si>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</si>
  <si>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</si>
  <si>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</si>
  <si>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</si>
  <si>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</si>
  <si>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</si>
  <si>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</si>
  <si>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</si>
  <si>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</si>
  <si>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</si>
  <si>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</si>
  <si>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</si>
  <si>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</si>
  <si>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</si>
  <si>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</si>
  <si>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</si>
  <si>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</si>
  <si>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</si>
  <si>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</si>
  <si>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</si>
  <si>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</si>
  <si>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</si>
  <si>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</si>
  <si>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</si>
  <si>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</si>
  <si>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</si>
  <si>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</si>
  <si>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</si>
  <si>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</si>
  <si>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</si>
  <si>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</si>
  <si>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</si>
  <si>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</si>
  <si>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</si>
  <si>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</si>
  <si>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</si>
  <si>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</si>
  <si>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</si>
  <si>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</si>
  <si>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</si>
  <si>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</si>
  <si>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</si>
  <si>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</si>
  <si>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</si>
  <si>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</si>
  <si>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</si>
  <si>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</si>
  <si>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</si>
  <si>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</si>
  <si>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</si>
  <si>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</si>
  <si>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</si>
  <si>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</si>
  <si>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</si>
  <si>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</si>
  <si>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</si>
  <si>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</si>
  <si>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</si>
  <si>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</si>
  <si>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</si>
  <si>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</si>
  <si>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</si>
  <si>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</si>
  <si>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</si>
  <si>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</si>
  <si>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</si>
  <si>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</si>
  <si>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</si>
  <si>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</si>
  <si>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</si>
  <si>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</si>
  <si>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</si>
  <si>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</si>
  <si>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</si>
  <si>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</si>
  <si>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</si>
  <si>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</si>
  <si>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</si>
  <si>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</si>
  <si>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</si>
  <si>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</si>
  <si>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</si>
  <si>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</si>
  <si>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</si>
  <si>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</si>
  <si>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</si>
  <si>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</si>
  <si>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</si>
  <si>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</si>
  <si>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</si>
  <si>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</si>
  <si>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</si>
  <si>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</si>
  <si>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</si>
  <si>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</si>
  <si>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</si>
  <si>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</si>
  <si>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</si>
  <si>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</si>
  <si>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</si>
  <si>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</si>
  <si>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</si>
  <si>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</si>
  <si>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</si>
  <si>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</si>
  <si>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</si>
  <si>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</si>
  <si>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</si>
  <si>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</si>
  <si>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</si>
  <si>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</si>
  <si>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</si>
  <si>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</si>
  <si>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</si>
  <si>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</si>
  <si>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</si>
  <si>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</si>
  <si>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</si>
  <si>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</si>
  <si>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</si>
  <si>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</si>
  <si>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</si>
  <si>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</si>
  <si>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</si>
  <si>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</si>
  <si>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</si>
  <si>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</si>
  <si>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</si>
  <si>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</si>
  <si>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</si>
  <si>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</si>
  <si>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</si>
  <si>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</si>
  <si>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</si>
  <si>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</si>
  <si>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</si>
  <si>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</si>
  <si>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</si>
  <si>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</si>
  <si>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</si>
  <si>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</si>
  <si>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</si>
  <si>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</si>
  <si>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</si>
  <si>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</si>
  <si>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</si>
  <si>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</si>
  <si>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</si>
  <si>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</si>
  <si>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</si>
  <si>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</si>
  <si>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</si>
  <si>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</si>
  <si>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</si>
  <si>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</si>
  <si>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</si>
  <si>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</si>
  <si>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</si>
  <si>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</si>
  <si>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</si>
  <si>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</si>
  <si>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</si>
  <si>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</si>
  <si>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</si>
  <si>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</si>
  <si>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</si>
  <si>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</si>
  <si>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</si>
  <si>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</si>
  <si>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</si>
  <si>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</si>
  <si>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</si>
  <si>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</si>
  <si>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</si>
  <si>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</si>
  <si>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</si>
  <si>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</si>
  <si>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</si>
  <si>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</si>
  <si>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</si>
  <si>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</si>
  <si>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</si>
  <si>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</si>
  <si>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</si>
  <si>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</si>
  <si>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</si>
  <si>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</si>
  <si>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</si>
  <si>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</si>
  <si>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</si>
  <si>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</si>
  <si>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</si>
  <si>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</si>
  <si>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</si>
  <si>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</si>
  <si>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</si>
  <si>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</si>
  <si>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</si>
  <si>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</si>
  <si>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</si>
  <si>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</si>
  <si>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</si>
  <si>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</si>
  <si>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</si>
  <si>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</si>
  <si>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</si>
  <si>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</si>
  <si>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</si>
  <si>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</si>
  <si>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</si>
  <si>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</si>
  <si>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</si>
  <si>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</si>
  <si>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</si>
  <si>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</si>
  <si>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</si>
  <si>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</si>
  <si>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</si>
  <si>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</si>
  <si>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</si>
  <si>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</si>
  <si>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</si>
  <si>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</si>
  <si>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</si>
  <si>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</si>
  <si>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</si>
  <si>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</si>
  <si>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</si>
  <si>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</si>
  <si>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</si>
  <si>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</si>
  <si>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</si>
  <si>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</si>
  <si>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</si>
  <si>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</si>
  <si>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</si>
  <si>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</si>
  <si>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</si>
  <si>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</si>
  <si>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</si>
  <si>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</si>
  <si>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</si>
  <si>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</si>
  <si>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</si>
  <si>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</si>
  <si>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</si>
  <si>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</si>
  <si>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</si>
  <si>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</si>
  <si>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</si>
  <si>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</si>
  <si>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</si>
  <si>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</si>
  <si>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</si>
  <si>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</si>
  <si>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</si>
  <si>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</si>
  <si>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</si>
  <si>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</si>
  <si>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</si>
  <si>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</si>
  <si>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</si>
  <si>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</si>
  <si>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</si>
  <si>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</si>
  <si>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</si>
  <si>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</si>
  <si>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</si>
  <si>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</si>
  <si>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</si>
  <si>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</si>
  <si>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</si>
  <si>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</si>
  <si>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</si>
  <si>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</si>
  <si>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</si>
  <si>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</si>
  <si>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</si>
  <si>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</si>
  <si>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</si>
  <si>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</si>
  <si>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</si>
  <si>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</si>
  <si>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</si>
  <si>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</si>
  <si>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</si>
  <si>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</si>
  <si>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</si>
  <si>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</si>
  <si>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</si>
  <si>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</si>
  <si>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</si>
  <si>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</si>
  <si>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</si>
  <si>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</si>
  <si>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</si>
  <si>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</si>
  <si>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</si>
  <si>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</si>
  <si>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</si>
  <si>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</si>
  <si>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</si>
  <si>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</si>
  <si>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</si>
  <si>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</si>
  <si>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</si>
  <si>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</si>
  <si>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</si>
  <si>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</si>
  <si>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</si>
  <si>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</si>
  <si>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</si>
  <si>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</si>
  <si>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</si>
  <si>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</si>
  <si>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</si>
  <si>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</si>
  <si>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</si>
  <si>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</si>
  <si>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</si>
  <si>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</si>
  <si>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</si>
  <si>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</si>
  <si>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</si>
  <si>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</si>
  <si>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</si>
  <si>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</si>
  <si>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</si>
  <si>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</si>
  <si>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</si>
  <si>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</si>
  <si>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</si>
  <si>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</si>
  <si>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</si>
  <si>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</si>
  <si>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</si>
  <si>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</si>
  <si>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</si>
  <si>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</si>
  <si>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</si>
  <si>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</si>
  <si>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</si>
  <si>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</si>
  <si>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</si>
  <si>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</si>
  <si>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</si>
  <si>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</si>
  <si>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</si>
  <si>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</si>
  <si>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</si>
  <si>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</si>
  <si>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</si>
  <si>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</si>
  <si>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</si>
  <si>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</si>
  <si>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</si>
  <si>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</si>
  <si>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</si>
  <si>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</si>
  <si>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</si>
  <si>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</si>
  <si>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</si>
  <si>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</si>
  <si>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</si>
  <si>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</si>
  <si>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</si>
  <si>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</si>
  <si>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</si>
  <si>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</si>
  <si>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</si>
  <si>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</si>
  <si>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</si>
  <si>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</si>
  <si>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</si>
  <si>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</si>
  <si>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</si>
  <si>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</si>
  <si>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</si>
  <si>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</si>
  <si>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</si>
  <si>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</si>
  <si>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</si>
  <si>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</si>
  <si>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</si>
  <si>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</si>
  <si>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</si>
  <si>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</si>
  <si>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</si>
  <si>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</si>
  <si>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</si>
  <si>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</si>
  <si>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</si>
  <si>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</si>
  <si>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</si>
  <si>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</si>
  <si>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</si>
  <si>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</si>
  <si>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</si>
  <si>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</si>
  <si>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</si>
  <si>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</si>
  <si>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</si>
  <si>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</si>
  <si>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</si>
  <si>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</si>
  <si>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</si>
  <si>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</si>
  <si>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</si>
  <si>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</si>
  <si>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</si>
  <si>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</si>
  <si>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</si>
  <si>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</si>
  <si>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</si>
  <si>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</si>
  <si>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</si>
  <si>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</si>
  <si>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</si>
  <si>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</si>
  <si>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</si>
  <si>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</si>
  <si>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</si>
  <si>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</si>
  <si>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</si>
  <si>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</si>
  <si>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</si>
  <si>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</si>
  <si>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</si>
  <si>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</si>
  <si>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</si>
  <si>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</si>
  <si>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</si>
  <si>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</si>
  <si>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</si>
  <si>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</si>
  <si>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</si>
  <si>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</si>
  <si>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</si>
  <si>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</si>
  <si>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</si>
  <si>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</si>
  <si>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</si>
  <si>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</si>
  <si>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</si>
  <si>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</si>
  <si>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</si>
  <si>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</si>
  <si>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</si>
  <si>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</si>
  <si>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</si>
  <si>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</si>
  <si>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</si>
  <si>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</si>
  <si>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</si>
  <si>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</si>
  <si>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</si>
  <si>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</si>
  <si>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</si>
  <si>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</si>
  <si>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</si>
  <si>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</si>
  <si>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</si>
  <si>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</si>
  <si>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</si>
  <si>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</si>
  <si>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</si>
  <si>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</si>
  <si>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</si>
  <si>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</si>
  <si>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</si>
  <si>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</si>
  <si>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</si>
  <si>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</si>
  <si>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</si>
  <si>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</si>
  <si>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</si>
  <si>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</si>
  <si>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</si>
  <si>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</si>
  <si>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</si>
  <si>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</si>
  <si>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</si>
  <si>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</si>
  <si>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</si>
  <si>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</si>
  <si>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</si>
  <si>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</si>
  <si>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</si>
  <si>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</si>
  <si>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</si>
  <si>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</si>
  <si>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</si>
  <si>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</si>
  <si>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</si>
  <si>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</si>
  <si>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</si>
  <si>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</si>
  <si>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</si>
  <si>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</si>
  <si>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</si>
  <si>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</si>
  <si>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</si>
  <si>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</si>
  <si>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</si>
  <si>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</si>
  <si>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</si>
  <si>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</si>
  <si>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</si>
  <si>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</si>
  <si>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</si>
  <si>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</si>
  <si>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</si>
  <si>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</si>
  <si>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</si>
  <si>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</si>
  <si>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</si>
  <si>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</si>
  <si>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</si>
  <si>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</si>
  <si>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</si>
  <si>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</si>
  <si>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</si>
  <si>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</si>
  <si>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</si>
  <si>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</si>
  <si>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</si>
  <si>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</si>
  <si>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</si>
  <si>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</si>
  <si>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</si>
  <si>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</si>
  <si>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</si>
  <si>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</si>
  <si>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</si>
  <si>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</si>
  <si>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</si>
  <si>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</si>
  <si>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</si>
  <si>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</si>
  <si>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</si>
  <si>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</si>
  <si>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</si>
  <si>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</si>
  <si>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</si>
  <si>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</si>
  <si>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</si>
  <si>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</si>
  <si>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</si>
  <si>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</si>
  <si>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</si>
  <si>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</si>
  <si>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</si>
  <si>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</si>
  <si>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</si>
  <si>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</si>
  <si>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</si>
  <si>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</si>
  <si>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</si>
  <si>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</si>
  <si>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</si>
  <si>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</si>
  <si>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</si>
  <si>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</si>
  <si>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</si>
  <si>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</si>
  <si>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</si>
  <si>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</si>
  <si>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</si>
  <si>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</si>
  <si>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</si>
  <si>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</si>
  <si>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</si>
  <si>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</si>
  <si>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</si>
  <si>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</si>
  <si>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</si>
  <si>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</si>
  <si>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</si>
  <si>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</si>
  <si>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</si>
  <si>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</si>
  <si>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</si>
  <si>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</si>
  <si>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</si>
  <si>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</si>
  <si>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</si>
  <si>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</si>
  <si>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</si>
  <si>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</si>
  <si>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</si>
  <si>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</si>
  <si>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</si>
  <si>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</si>
  <si>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</si>
  <si>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</si>
  <si>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</si>
  <si>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</si>
  <si>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</si>
  <si>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</si>
  <si>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</si>
  <si>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</si>
  <si>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</si>
  <si>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</si>
  <si>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</si>
  <si>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</si>
  <si>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</si>
  <si>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</si>
  <si>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</si>
  <si>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</si>
  <si>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</si>
  <si>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</si>
  <si>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</si>
  <si>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</si>
  <si>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</si>
  <si>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</si>
  <si>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</si>
  <si>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</si>
  <si>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</si>
  <si>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</si>
  <si>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</si>
  <si>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</si>
  <si>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</si>
  <si>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</si>
  <si>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</si>
  <si>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</si>
  <si>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</si>
  <si>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</si>
  <si>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</si>
  <si>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</si>
  <si>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</si>
  <si>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</si>
  <si>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</si>
  <si>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</si>
  <si>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</si>
  <si>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</si>
  <si>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</si>
  <si>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</si>
  <si>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</si>
  <si>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</si>
  <si>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</si>
  <si>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</si>
  <si>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</si>
  <si>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</si>
  <si>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</si>
  <si>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</si>
  <si>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</si>
  <si>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</si>
  <si>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</si>
  <si>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</si>
  <si>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</si>
  <si>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</si>
  <si>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</si>
  <si>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</si>
  <si>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</si>
  <si>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</si>
  <si>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</si>
  <si>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</si>
  <si>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</si>
  <si>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</si>
  <si>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</si>
  <si>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</si>
  <si>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</si>
  <si>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</si>
  <si>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</si>
  <si>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</si>
  <si>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</si>
  <si>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</si>
  <si>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</si>
  <si>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</si>
  <si>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</si>
  <si>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</si>
  <si>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</si>
  <si>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</si>
  <si>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</si>
  <si>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</si>
  <si>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</si>
  <si>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</si>
  <si>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</si>
  <si>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</si>
  <si>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</si>
  <si>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</si>
  <si>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</si>
  <si>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</si>
  <si>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</si>
  <si>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</si>
  <si>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</si>
  <si>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</si>
  <si>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</si>
  <si>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</si>
  <si>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</si>
  <si>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</si>
  <si>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</si>
  <si>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</si>
  <si>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</si>
  <si>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</si>
  <si>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</si>
  <si>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</si>
  <si>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</si>
  <si>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</si>
  <si>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</si>
  <si>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</si>
  <si>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</si>
  <si>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</si>
  <si>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</si>
  <si>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</si>
  <si>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</si>
  <si>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</si>
  <si>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</si>
  <si>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</si>
  <si>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</si>
  <si>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</si>
  <si>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</si>
  <si>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</si>
  <si>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</si>
  <si>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</si>
  <si>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</si>
  <si>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</si>
  <si>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</si>
  <si>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</si>
  <si>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</si>
  <si>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</si>
  <si>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</si>
  <si>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</si>
  <si>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</si>
  <si>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</si>
  <si>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</si>
  <si>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</si>
  <si>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</si>
  <si>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</si>
  <si>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</si>
  <si>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</si>
  <si>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</si>
  <si>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</si>
  <si>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</si>
  <si>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</si>
  <si>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</si>
  <si>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</si>
  <si>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</si>
  <si>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</si>
  <si>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</si>
  <si>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</si>
  <si>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</si>
  <si>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</si>
  <si>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</si>
  <si>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</si>
  <si>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</si>
  <si>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</si>
  <si>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</si>
  <si>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</si>
  <si>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</si>
  <si>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</si>
  <si>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</si>
  <si>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</si>
  <si>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</si>
  <si>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</si>
  <si>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</si>
  <si>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</si>
  <si>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</si>
  <si>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</si>
  <si>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</si>
  <si>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</si>
  <si>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</si>
  <si>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</si>
  <si>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</si>
  <si>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</si>
  <si>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</si>
  <si>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</si>
  <si>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</si>
  <si>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</si>
  <si>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</si>
  <si>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</si>
  <si>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</si>
  <si>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</si>
  <si>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</si>
  <si>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</si>
  <si>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</si>
  <si>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</si>
  <si>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</si>
  <si>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</si>
  <si>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</si>
  <si>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</si>
  <si>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</si>
  <si>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</si>
  <si>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</si>
  <si>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</si>
  <si>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</si>
  <si>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</si>
  <si>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</si>
  <si>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</si>
  <si>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</si>
  <si>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</si>
  <si>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</si>
  <si>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</si>
  <si>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</si>
  <si>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</si>
  <si>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</si>
  <si>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</si>
  <si>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</si>
  <si>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</si>
  <si>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</si>
  <si>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</si>
  <si>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</si>
  <si>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</si>
  <si>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</si>
  <si>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</si>
  <si>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</si>
  <si>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</si>
  <si>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</si>
  <si>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</si>
  <si>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</si>
  <si>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</si>
  <si>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</si>
  <si>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</si>
  <si>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</si>
  <si>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</si>
  <si>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</si>
  <si>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</si>
  <si>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</si>
  <si>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</si>
  <si>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</si>
  <si>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</si>
  <si>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</si>
  <si>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</si>
  <si>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</si>
  <si>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</si>
  <si>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</si>
  <si>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</si>
  <si>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</si>
  <si>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</si>
  <si>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</si>
  <si>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</si>
  <si>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</si>
  <si>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</si>
  <si>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</si>
  <si>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</si>
  <si>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</si>
  <si>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</si>
  <si>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</si>
  <si>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</si>
  <si>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</si>
  <si>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</si>
  <si>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</si>
  <si>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</si>
  <si>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</si>
  <si>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</si>
  <si>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</si>
  <si>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</si>
  <si>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</si>
  <si>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</si>
  <si>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</si>
  <si>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</si>
  <si>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</si>
  <si>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</si>
  <si>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</si>
  <si>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</si>
  <si>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</si>
  <si>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</si>
  <si>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</si>
  <si>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</si>
  <si>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</si>
  <si>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</si>
  <si>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</si>
  <si>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</si>
  <si>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</si>
  <si>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</si>
  <si>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</si>
  <si>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</si>
  <si>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</si>
  <si>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</si>
  <si>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</si>
  <si>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</si>
  <si>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</si>
  <si>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</si>
  <si>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</si>
  <si>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</si>
  <si>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</si>
  <si>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</si>
  <si>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</si>
  <si>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</si>
  <si>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</si>
  <si>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</si>
  <si>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</si>
  <si>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</si>
  <si>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</si>
  <si>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</si>
  <si>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</si>
  <si>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</si>
  <si>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</si>
  <si>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</si>
  <si>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</si>
  <si>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</si>
  <si>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</si>
  <si>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</si>
  <si>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</si>
  <si>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</si>
  <si>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</si>
  <si>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</si>
  <si>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</si>
  <si>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</si>
  <si>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</si>
  <si>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</si>
  <si>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</si>
  <si>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</si>
  <si>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</si>
  <si>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</si>
  <si>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</si>
  <si>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</si>
  <si>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</si>
  <si>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</si>
  <si>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</si>
  <si>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</si>
  <si>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</si>
  <si>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</si>
  <si>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</si>
  <si>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</si>
  <si>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</si>
  <si>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</si>
  <si>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</si>
  <si>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</si>
  <si>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</si>
  <si>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</si>
  <si>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</si>
  <si>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</si>
  <si>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</si>
  <si>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</si>
  <si>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</si>
  <si>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</si>
  <si>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</si>
  <si>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</si>
  <si>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</si>
  <si>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</si>
  <si>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</si>
  <si>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</si>
  <si>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</si>
  <si>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</si>
  <si>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</si>
  <si>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</si>
  <si>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</si>
  <si>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</si>
  <si>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</si>
  <si>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</si>
  <si>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</si>
  <si>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</si>
  <si>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</si>
  <si>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</si>
  <si>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</si>
  <si>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</si>
  <si>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</si>
  <si>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</si>
  <si>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</si>
  <si>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</si>
  <si>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</si>
  <si>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</si>
  <si>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</si>
  <si>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</si>
  <si>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</si>
  <si>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</si>
  <si>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</si>
  <si>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</si>
  <si>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</si>
  <si>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</si>
  <si>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</si>
  <si>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</si>
  <si>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</si>
  <si>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</si>
  <si>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</si>
  <si>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</si>
  <si>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</si>
  <si>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</si>
  <si>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</si>
  <si>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</si>
  <si>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</si>
  <si>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</si>
  <si>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</si>
  <si>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</si>
  <si>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</si>
  <si>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</si>
  <si>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</si>
  <si>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</si>
  <si>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</si>
  <si>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</si>
  <si>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</si>
  <si>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</si>
  <si>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</si>
  <si>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</si>
  <si>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</si>
  <si>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</si>
  <si>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</si>
  <si>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</si>
  <si>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</si>
  <si>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</si>
  <si>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</si>
  <si>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</si>
  <si>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</si>
  <si>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</si>
  <si>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</si>
  <si>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</si>
  <si>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</si>
  <si>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</si>
  <si>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</si>
  <si>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</si>
  <si>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</si>
  <si>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</si>
  <si>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</si>
  <si>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</si>
  <si>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</si>
  <si>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</si>
  <si>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</si>
  <si>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</si>
  <si>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</si>
  <si>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</si>
  <si>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</si>
  <si>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</si>
  <si>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</si>
  <si>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</si>
  <si>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</si>
  <si>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</si>
  <si>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</si>
  <si>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</si>
  <si>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</si>
  <si>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</si>
  <si>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</si>
  <si>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</si>
  <si>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</si>
  <si>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</si>
  <si>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</si>
  <si>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</si>
  <si>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</si>
  <si>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</si>
  <si>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</si>
  <si>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</si>
  <si>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</si>
  <si>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</si>
  <si>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</si>
  <si>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</si>
  <si>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</si>
  <si>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</si>
  <si>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</si>
  <si>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</si>
  <si>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</si>
  <si>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</si>
  <si>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</si>
  <si>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</si>
  <si>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</si>
  <si>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</si>
  <si>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</si>
  <si>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</si>
  <si>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</si>
  <si>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</si>
  <si>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</si>
  <si>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</si>
  <si>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</si>
  <si>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</si>
  <si>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</si>
  <si>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</si>
  <si>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</si>
  <si>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</si>
  <si>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</si>
  <si>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</si>
  <si>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</si>
  <si>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</si>
  <si>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</si>
  <si>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</si>
  <si>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</si>
  <si>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</si>
  <si>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</si>
  <si>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</si>
  <si>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</si>
  <si>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</si>
  <si>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</si>
  <si>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</si>
  <si>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</si>
  <si>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</si>
  <si>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</si>
  <si>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</si>
  <si>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</si>
  <si>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</si>
  <si>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</si>
  <si>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</si>
  <si>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</si>
  <si>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</si>
  <si>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</si>
  <si>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</si>
  <si>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</si>
  <si>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</si>
  <si>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</si>
  <si>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</si>
  <si>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</si>
  <si>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</si>
  <si>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</si>
  <si>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</si>
  <si>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</si>
  <si>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</si>
  <si>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</si>
  <si>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</si>
  <si>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</si>
  <si>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</si>
  <si>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</si>
  <si>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</si>
  <si>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</si>
  <si>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</si>
  <si>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</si>
  <si>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</si>
  <si>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</si>
  <si>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</si>
  <si>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</si>
  <si>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</si>
  <si>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</si>
  <si>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</si>
  <si>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</si>
  <si>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</si>
  <si>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</si>
  <si>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</si>
  <si>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</si>
  <si>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</si>
  <si>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</si>
  <si>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</si>
  <si>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</si>
  <si>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</si>
  <si>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</si>
  <si>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</si>
  <si>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</si>
  <si>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</si>
  <si>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</si>
  <si>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</si>
  <si>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</si>
  <si>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</si>
  <si>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</si>
  <si>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</si>
  <si>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</si>
  <si>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</si>
  <si>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</si>
  <si>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</si>
  <si>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</si>
  <si>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</si>
  <si>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</si>
  <si>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</si>
  <si>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</si>
  <si>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</si>
  <si>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</si>
  <si>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</si>
  <si>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</si>
  <si>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</si>
  <si>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</si>
  <si>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</si>
  <si>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</si>
  <si>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</si>
  <si>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</si>
  <si>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</si>
  <si>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</si>
  <si>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</si>
  <si>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</si>
  <si>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</si>
  <si>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</si>
  <si>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</si>
  <si>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</si>
  <si>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</si>
  <si>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</si>
  <si>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</si>
  <si>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</si>
  <si>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</si>
  <si>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</si>
  <si>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</si>
  <si>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</si>
  <si>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</si>
  <si>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</si>
  <si>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</si>
  <si>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</si>
  <si>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</si>
  <si>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</si>
  <si>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</si>
  <si>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</si>
  <si>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</si>
  <si>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</si>
  <si>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</si>
  <si>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</si>
  <si>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</si>
  <si>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</si>
  <si>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</si>
  <si>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</si>
  <si>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</si>
  <si>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</si>
  <si>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</si>
  <si>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</si>
  <si>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</si>
  <si>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</si>
  <si>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</si>
  <si>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</si>
  <si>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</si>
  <si>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</si>
  <si>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</si>
  <si>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</si>
  <si>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</si>
  <si>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</si>
  <si>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</si>
  <si>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</si>
  <si>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</si>
  <si>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</si>
  <si>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</si>
  <si>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</si>
  <si>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</si>
  <si>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</si>
  <si>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</si>
  <si>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</si>
  <si>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</si>
  <si>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</si>
  <si>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</si>
  <si>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</si>
  <si>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</si>
  <si>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</si>
  <si>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</si>
  <si>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</si>
  <si>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</si>
  <si>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</si>
  <si>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</si>
  <si>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</si>
  <si>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</si>
  <si>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</si>
  <si>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</si>
  <si>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</si>
  <si>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</si>
  <si>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</si>
  <si>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</si>
  <si>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</si>
  <si>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</si>
  <si>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</si>
  <si>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</si>
  <si>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</si>
  <si>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</si>
  <si>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</si>
  <si>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</si>
  <si>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</si>
  <si>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</si>
  <si>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</si>
  <si>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</si>
  <si>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</si>
  <si>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</si>
  <si>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</si>
  <si>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</si>
  <si>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</si>
  <si>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</si>
  <si>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</si>
  <si>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</si>
  <si>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</si>
  <si>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</si>
  <si>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</si>
  <si>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</si>
  <si>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</si>
  <si>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</si>
  <si>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</si>
  <si>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</si>
  <si>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</si>
  <si>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</si>
  <si>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</si>
  <si>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</si>
  <si>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</si>
  <si>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</si>
  <si>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</si>
  <si>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</si>
  <si>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</si>
  <si>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</si>
  <si>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</si>
  <si>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</si>
  <si>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</si>
  <si>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</si>
  <si>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</si>
  <si>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</si>
  <si>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</si>
  <si>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</si>
  <si>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</si>
  <si>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</si>
  <si>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</si>
  <si>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</si>
  <si>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</si>
  <si>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</si>
  <si>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</si>
  <si>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</si>
  <si>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</si>
  <si>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</si>
  <si>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</si>
  <si>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</si>
  <si>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</si>
  <si>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</si>
  <si>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</si>
  <si>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</si>
  <si>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</si>
  <si>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</si>
  <si>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</si>
  <si>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</si>
  <si>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</si>
  <si>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</si>
  <si>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</si>
  <si>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</si>
  <si>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</si>
  <si>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</si>
  <si>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</si>
  <si>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</si>
  <si>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</si>
  <si>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</si>
  <si>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</si>
  <si>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</si>
  <si>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</si>
  <si>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</si>
  <si>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</si>
  <si>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</si>
  <si>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</si>
  <si>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</si>
  <si>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</si>
  <si>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</si>
  <si>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</si>
  <si>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</si>
  <si>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</si>
  <si>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</si>
  <si>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</si>
  <si>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</si>
  <si>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</si>
  <si>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</si>
  <si>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</si>
  <si>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</si>
  <si>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</si>
  <si>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</si>
  <si>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</si>
  <si>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</si>
  <si>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</si>
  <si>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</si>
  <si>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</si>
  <si>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</si>
  <si>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</si>
  <si>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</si>
  <si>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</si>
  <si>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</si>
  <si>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</si>
  <si>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</si>
  <si>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</si>
  <si>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</si>
  <si>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</si>
  <si>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</si>
  <si>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</si>
  <si>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</si>
  <si>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</si>
  <si>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</si>
  <si>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</si>
  <si>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</si>
  <si>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</si>
  <si>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</si>
  <si>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</si>
  <si>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</si>
  <si>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</si>
  <si>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</si>
  <si>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</si>
  <si>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</si>
  <si>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</si>
  <si>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</si>
  <si>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</si>
  <si>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</si>
  <si>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</si>
  <si>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</si>
  <si>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</si>
  <si>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</si>
  <si>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</si>
  <si>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</si>
  <si>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</si>
  <si>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</si>
  <si>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</si>
  <si>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</si>
  <si>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</si>
  <si>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</si>
  <si>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</si>
  <si>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</si>
  <si>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</si>
  <si>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</si>
  <si>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</si>
  <si>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</si>
  <si>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</si>
  <si>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</si>
  <si>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</si>
  <si>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</si>
  <si>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</si>
  <si>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</si>
  <si>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</si>
  <si>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</si>
  <si>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</si>
  <si>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</si>
  <si>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</si>
  <si>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</si>
  <si>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</si>
  <si>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</si>
  <si>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</si>
  <si>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</si>
  <si>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</si>
  <si>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</si>
  <si>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</si>
  <si>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</si>
  <si>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</si>
  <si>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</si>
  <si>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</si>
  <si>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</si>
  <si>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</si>
  <si>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</si>
  <si>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</si>
  <si>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</si>
  <si>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</si>
  <si>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</si>
  <si>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</si>
  <si>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</si>
  <si>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</si>
  <si>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</si>
  <si>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</si>
  <si>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</si>
  <si>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</si>
  <si>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</si>
  <si>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</si>
  <si>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</si>
  <si>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</si>
  <si>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</si>
  <si>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</si>
  <si>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</si>
  <si>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</si>
  <si>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</si>
  <si>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</si>
  <si>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</si>
  <si>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</si>
  <si>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</si>
  <si>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</si>
  <si>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</si>
  <si>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</si>
  <si>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</si>
  <si>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</si>
  <si>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</si>
  <si>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</si>
  <si>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</si>
  <si>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</si>
  <si>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</si>
  <si>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</si>
  <si>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</si>
  <si>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</si>
  <si>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</si>
  <si>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</si>
  <si>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</si>
  <si>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</si>
  <si>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</si>
  <si>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</si>
  <si>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</si>
  <si>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</si>
  <si>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</si>
  <si>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</si>
  <si>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</si>
  <si>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</si>
  <si>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</si>
  <si>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</si>
  <si>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</si>
  <si>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</si>
  <si>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</si>
  <si>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</si>
  <si>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</si>
  <si>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</si>
  <si>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</si>
  <si>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</si>
  <si>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</si>
  <si>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</si>
  <si>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</si>
  <si>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</si>
  <si>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</si>
  <si>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</si>
  <si>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</si>
  <si>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</si>
  <si>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</si>
  <si>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</si>
  <si>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</si>
  <si>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</si>
  <si>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</si>
  <si>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</si>
  <si>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</si>
  <si>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</si>
  <si>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</si>
  <si>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</si>
  <si>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</si>
  <si>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</si>
  <si>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</si>
  <si>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</si>
  <si>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</si>
  <si>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</si>
  <si>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</si>
  <si>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</si>
  <si>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</si>
  <si>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</si>
  <si>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</si>
  <si>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</si>
  <si>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</si>
  <si>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</si>
  <si>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</si>
  <si>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</si>
  <si>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</si>
  <si>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</si>
  <si>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</si>
  <si>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</si>
  <si>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</si>
  <si>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</si>
  <si>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</si>
  <si>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</si>
  <si>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</si>
  <si>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</si>
  <si>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</si>
  <si>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</si>
  <si>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</si>
  <si>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</si>
  <si>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</si>
  <si>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</si>
  <si>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</si>
  <si>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</si>
  <si>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</si>
  <si>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</si>
  <si>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</si>
  <si>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</si>
  <si>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</si>
  <si>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</si>
  <si>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</si>
  <si>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</si>
  <si>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</si>
  <si>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</si>
  <si>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</si>
  <si>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</si>
  <si>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</si>
  <si>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</si>
  <si>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</si>
  <si>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</si>
  <si>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</si>
  <si>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</si>
  <si>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</si>
  <si>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</si>
  <si>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</si>
  <si>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</si>
  <si>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</si>
  <si>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</si>
  <si>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</si>
  <si>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</si>
  <si>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</si>
  <si>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</si>
  <si>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</si>
  <si>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</si>
  <si>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</si>
  <si>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</si>
  <si>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</si>
  <si>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</si>
  <si>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</si>
  <si>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</si>
  <si>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</si>
  <si>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</si>
  <si>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</si>
  <si>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</si>
  <si>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</si>
  <si>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</si>
  <si>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</si>
  <si>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</si>
  <si>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</si>
  <si>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</si>
  <si>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</si>
  <si>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</si>
  <si>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</si>
  <si>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</si>
  <si>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</si>
  <si>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</si>
  <si>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</si>
  <si>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</si>
  <si>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</si>
  <si>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</si>
  <si>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</si>
  <si>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</si>
  <si>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</si>
  <si>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</si>
  <si>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</si>
  <si>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</si>
  <si>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</si>
  <si>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</si>
  <si>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</si>
  <si>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</si>
  <si>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</si>
  <si>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</si>
  <si>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</si>
  <si>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</si>
  <si>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</si>
  <si>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</si>
  <si>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</si>
  <si>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</si>
  <si>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</si>
  <si>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</si>
  <si>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</si>
  <si>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</si>
  <si>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</si>
  <si>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</si>
  <si>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</si>
  <si>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</si>
  <si>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</si>
  <si>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</si>
  <si>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</si>
  <si>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</si>
  <si>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</si>
  <si>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</si>
  <si>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</si>
  <si>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</si>
  <si>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</si>
  <si>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</si>
  <si>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</si>
  <si>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</si>
  <si>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</si>
  <si>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</si>
  <si>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</si>
  <si>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</si>
  <si>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</si>
  <si>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</si>
  <si>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</si>
  <si>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</si>
  <si>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</si>
  <si>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</si>
  <si>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</si>
  <si>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</si>
  <si>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</si>
  <si>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</si>
  <si>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</si>
  <si>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</si>
  <si>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</si>
  <si>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</si>
  <si>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</si>
  <si>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</si>
  <si>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</si>
  <si>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</si>
  <si>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</si>
  <si>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</si>
  <si>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</si>
  <si>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</si>
  <si>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</si>
  <si>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</si>
  <si>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</si>
  <si>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</si>
  <si>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</si>
  <si>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</si>
  <si>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</si>
  <si>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</si>
  <si>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</si>
  <si>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</si>
  <si>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</si>
  <si>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</si>
  <si>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</si>
  <si>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</si>
  <si>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</si>
  <si>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</si>
  <si>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</si>
  <si>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</si>
  <si>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</si>
  <si>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</si>
  <si>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</si>
  <si>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</si>
  <si>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</si>
  <si>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</si>
  <si>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</si>
  <si>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</si>
  <si>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</si>
  <si>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</si>
  <si>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</si>
  <si>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</si>
  <si>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</si>
  <si>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</si>
  <si>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</si>
  <si>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</si>
  <si>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</si>
  <si>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</si>
  <si>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</si>
  <si>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</si>
  <si>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</si>
  <si>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</si>
  <si>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</si>
  <si>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</si>
  <si>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</si>
  <si>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</si>
  <si>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</si>
  <si>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</si>
  <si>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</si>
  <si>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</si>
  <si>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</si>
  <si>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</si>
  <si>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</si>
  <si>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</si>
  <si>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</si>
  <si>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</si>
  <si>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</si>
  <si>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</si>
  <si>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</si>
  <si>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</si>
  <si>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</si>
  <si>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</si>
  <si>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</si>
  <si>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</si>
  <si>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</si>
  <si>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</si>
  <si>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</si>
  <si>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</si>
  <si>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</si>
  <si>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</si>
  <si>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</si>
  <si>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</si>
  <si>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</si>
  <si>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</si>
  <si>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</si>
  <si>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</si>
  <si>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</si>
  <si>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</si>
  <si>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</si>
  <si>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</si>
  <si>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</si>
  <si>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</si>
  <si>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</si>
  <si>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</si>
  <si>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</si>
  <si>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</si>
  <si>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</si>
  <si>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</si>
  <si>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</si>
  <si>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</si>
  <si>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</si>
  <si>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</si>
  <si>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</si>
  <si>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</si>
  <si>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</si>
  <si>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</si>
  <si>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</si>
  <si>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</si>
  <si>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</si>
  <si>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</si>
  <si>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</si>
  <si>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</si>
  <si>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</si>
  <si>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</si>
  <si>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</si>
  <si>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</si>
  <si>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</si>
  <si>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</si>
  <si>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</si>
  <si>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</si>
  <si>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</si>
  <si>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</si>
  <si>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</si>
  <si>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</si>
  <si>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</si>
  <si>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</si>
  <si>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</si>
  <si>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</si>
  <si>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</si>
  <si>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</si>
  <si>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</si>
  <si>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</si>
  <si>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</si>
  <si>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</si>
  <si>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</si>
  <si>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</si>
  <si>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</si>
  <si>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</si>
  <si>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</si>
  <si>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</si>
  <si>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</si>
  <si>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</si>
  <si>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</si>
  <si>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</si>
  <si>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</si>
  <si>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</si>
  <si>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</si>
  <si>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</si>
  <si>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</si>
  <si>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</si>
  <si>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</si>
  <si>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</si>
  <si>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</si>
  <si>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</si>
  <si>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</si>
  <si>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</si>
  <si>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</si>
  <si>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</si>
  <si>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</si>
  <si>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</si>
  <si>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</si>
  <si>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</si>
  <si>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</si>
  <si>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</si>
  <si>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</si>
  <si>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</si>
  <si>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</si>
  <si>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</si>
  <si>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</si>
  <si>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</si>
  <si>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</si>
  <si>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</si>
  <si>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</si>
  <si>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</si>
  <si>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</si>
  <si>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</si>
  <si>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</si>
  <si>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</si>
  <si>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</si>
  <si>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</si>
  <si>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</si>
  <si>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</si>
  <si>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</si>
  <si>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</si>
  <si>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</si>
  <si>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</si>
  <si>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</si>
  <si>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</si>
  <si>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</si>
  <si>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</si>
  <si>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</si>
  <si>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</si>
  <si>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</si>
  <si>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</si>
  <si>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</si>
  <si>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</si>
  <si>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</si>
  <si>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</si>
  <si>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</si>
  <si>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</si>
  <si>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</si>
  <si>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</si>
  <si>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</si>
  <si>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</si>
  <si>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</si>
  <si>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</si>
  <si>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</si>
  <si>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</si>
  <si>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</si>
  <si>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</si>
  <si>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</si>
  <si>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</si>
  <si>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</si>
  <si>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</si>
  <si>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</si>
  <si>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</si>
  <si>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</si>
  <si>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</si>
  <si>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</si>
  <si>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</si>
  <si>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</si>
  <si>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</si>
  <si>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</si>
  <si>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</si>
  <si>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</si>
  <si>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</si>
  <si>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</si>
  <si>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</si>
  <si>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</si>
  <si>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</si>
  <si>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</si>
  <si>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</si>
  <si>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</si>
  <si>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</si>
  <si>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</si>
  <si>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</si>
  <si>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</si>
  <si>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</si>
  <si>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</si>
  <si>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</si>
  <si>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</si>
  <si>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</si>
  <si>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</si>
  <si>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</si>
  <si>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</si>
  <si>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</si>
  <si>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</si>
  <si>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</si>
  <si>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</si>
  <si>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</si>
  <si>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</si>
  <si>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</si>
  <si>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</si>
  <si>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</si>
  <si>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</si>
  <si>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</si>
  <si>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</si>
  <si>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</si>
  <si>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</si>
  <si>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</si>
  <si>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</si>
  <si>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</si>
  <si>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</si>
  <si>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</si>
  <si>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</si>
  <si>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</si>
  <si>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</si>
  <si>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</si>
  <si>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</si>
  <si>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</si>
  <si>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</si>
  <si>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</si>
  <si>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</si>
  <si>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</si>
  <si>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</si>
  <si>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</si>
  <si>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</si>
  <si>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</si>
  <si>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</si>
  <si>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</si>
  <si>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</si>
  <si>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</si>
  <si>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</si>
  <si>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</si>
  <si>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</si>
  <si>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</si>
  <si>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</si>
  <si>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</si>
  <si>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</si>
  <si>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</si>
  <si>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</si>
  <si>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</si>
  <si>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</si>
  <si>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</si>
  <si>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</si>
  <si>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</si>
  <si>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</si>
  <si>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</si>
  <si>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</si>
  <si>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</si>
  <si>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</si>
  <si>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</si>
  <si>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</si>
  <si>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</si>
  <si>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</si>
  <si>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</si>
  <si>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</si>
  <si>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</si>
  <si>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</si>
  <si>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</si>
  <si>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</si>
  <si>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</si>
  <si>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</si>
  <si>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</si>
  <si>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</si>
  <si>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</si>
  <si>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</si>
  <si>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</si>
  <si>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</si>
  <si>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</si>
  <si>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</si>
  <si>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</si>
  <si>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</si>
  <si>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</si>
  <si>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</si>
  <si>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</si>
  <si>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</si>
  <si>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</si>
  <si>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</si>
  <si>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</si>
  <si>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</si>
  <si>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</si>
  <si>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</si>
  <si>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</si>
  <si>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</si>
  <si>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</si>
  <si>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</si>
  <si>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</si>
  <si>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</si>
  <si>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</si>
  <si>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</si>
  <si>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</si>
  <si>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</si>
  <si>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</si>
  <si>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</si>
  <si>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</si>
  <si>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</si>
  <si>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</si>
  <si>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</si>
  <si>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</si>
  <si>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</si>
  <si>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</si>
  <si>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</si>
  <si>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</si>
  <si>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</si>
  <si>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</si>
  <si>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</si>
  <si>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</si>
  <si>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</si>
  <si>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</si>
  <si>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</si>
  <si>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</si>
  <si>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</si>
  <si>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</si>
  <si>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</si>
  <si>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</si>
  <si>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</si>
  <si>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</si>
  <si>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</si>
  <si>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</si>
  <si>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</si>
  <si>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</si>
  <si>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</si>
  <si>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</si>
  <si>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</si>
  <si>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</si>
  <si>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</si>
  <si>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</si>
  <si>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</si>
  <si>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</si>
  <si>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</si>
  <si>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</si>
  <si>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</si>
  <si>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</si>
  <si>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</si>
  <si>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</si>
  <si>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</si>
  <si>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</si>
  <si>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</si>
  <si>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</si>
  <si>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</si>
  <si>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</si>
  <si>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</si>
  <si>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</si>
  <si>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</si>
  <si>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</si>
  <si>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</si>
  <si>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</si>
  <si>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</si>
  <si>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</si>
  <si>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</si>
  <si>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</si>
  <si>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</si>
  <si>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</si>
  <si>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</si>
  <si>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</si>
  <si>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</si>
  <si>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</si>
  <si>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</si>
  <si>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</si>
  <si>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</si>
  <si>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</si>
  <si>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</si>
  <si>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</si>
  <si>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</si>
  <si>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</si>
  <si>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</si>
  <si>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</si>
  <si>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</si>
  <si>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</si>
  <si>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</si>
  <si>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</si>
  <si>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</si>
  <si>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</si>
  <si>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</si>
  <si>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</si>
  <si>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</si>
  <si>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</si>
  <si>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</si>
  <si>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</si>
  <si>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</si>
  <si>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</si>
  <si>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</si>
  <si>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</si>
  <si>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</si>
  <si>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</si>
  <si>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</si>
  <si>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</si>
  <si>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</si>
  <si>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</si>
  <si>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</si>
  <si>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</si>
  <si>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</si>
  <si>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</si>
  <si>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</si>
  <si>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</si>
  <si>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</si>
  <si>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</si>
  <si>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</si>
  <si>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</si>
  <si>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</si>
  <si>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</si>
  <si>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</si>
  <si>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</si>
  <si>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</si>
  <si>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</si>
  <si>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</si>
  <si>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</si>
  <si>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</si>
  <si>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</si>
  <si>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</si>
  <si>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</si>
  <si>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</si>
  <si>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</si>
  <si>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</si>
  <si>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</si>
  <si>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</si>
  <si>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</si>
  <si>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</si>
  <si>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</si>
  <si>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</si>
  <si>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</si>
  <si>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</si>
  <si>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</si>
  <si>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</si>
  <si>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</si>
  <si>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</si>
  <si>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</si>
  <si>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</si>
  <si>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</si>
  <si>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</si>
  <si>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</si>
  <si>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</si>
  <si>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</si>
  <si>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</si>
  <si>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</si>
  <si>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</si>
  <si>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</si>
  <si>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</si>
  <si>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</si>
  <si>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</si>
  <si>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</si>
  <si>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</si>
  <si>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</si>
  <si>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</si>
  <si>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</si>
  <si>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</si>
  <si>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</si>
  <si>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</si>
  <si>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</si>
  <si>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</si>
  <si>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</si>
  <si>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</si>
  <si>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</si>
  <si>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</si>
  <si>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</si>
  <si>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</si>
  <si>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</si>
  <si>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</si>
  <si>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</si>
  <si>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</si>
  <si>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</si>
  <si>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</si>
  <si>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</si>
  <si>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</si>
  <si>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</si>
  <si>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</si>
  <si>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</si>
  <si>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</si>
  <si>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</si>
  <si>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</si>
  <si>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</si>
  <si>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</si>
  <si>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</si>
  <si>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</si>
  <si>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</si>
  <si>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</si>
  <si>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</si>
  <si>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</si>
  <si>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</si>
  <si>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</si>
  <si>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</si>
  <si>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</si>
  <si>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</si>
  <si>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</si>
  <si>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</si>
  <si>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</si>
  <si>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</si>
  <si>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</si>
  <si>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</si>
  <si>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</si>
  <si>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</si>
  <si>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</si>
  <si>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</si>
  <si>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</si>
  <si>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</si>
  <si>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</si>
  <si>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</si>
  <si>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</si>
  <si>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</si>
  <si>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</si>
  <si>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</si>
  <si>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</si>
  <si>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</si>
  <si>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</si>
  <si>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</si>
  <si>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</si>
  <si>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</si>
  <si>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</si>
  <si>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</si>
  <si>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</si>
  <si>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</si>
  <si>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</si>
  <si>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</si>
  <si>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</si>
  <si>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</si>
  <si>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</si>
  <si>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</si>
  <si>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</si>
  <si>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</si>
  <si>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</si>
  <si>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</si>
  <si>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</si>
  <si>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</si>
  <si>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</si>
  <si>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</si>
  <si>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</si>
  <si>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</si>
  <si>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</si>
  <si>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</si>
  <si>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</si>
  <si>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</si>
  <si>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</si>
  <si>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</si>
  <si>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</si>
  <si>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</si>
  <si>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</si>
  <si>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</si>
  <si>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</si>
  <si>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</si>
  <si>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</si>
  <si>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</si>
  <si>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</si>
  <si>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</si>
  <si>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</si>
  <si>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</si>
  <si>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</si>
  <si>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</si>
  <si>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</si>
  <si>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</si>
  <si>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</si>
  <si>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</si>
  <si>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</si>
  <si>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</si>
  <si>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</si>
  <si>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</si>
  <si>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</si>
  <si>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</si>
  <si>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</si>
  <si>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</si>
  <si>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</si>
  <si>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</si>
  <si>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</si>
  <si>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</si>
  <si>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</si>
  <si>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</si>
  <si>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</si>
  <si>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</si>
  <si>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</si>
  <si>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</si>
  <si>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</si>
  <si>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</si>
  <si>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</si>
  <si>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</si>
  <si>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</si>
  <si>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</si>
  <si>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NAD LIPOM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</si>
</sst>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11091893</v>
      </c>
      <c r="D2" s="6">
        <f>'PR-RAS'!E6</f>
        <v>11903530.5</v>
      </c>
      <c r="E2" s="6">
        <v>0</v>
      </c>
      <c r="F2" s="6">
        <v>0</v>
      </c>
      <c r="G2" s="7">
        <f t="shared" ref="G2:G264" si="0">(B2/1000)*(C2*1+D2*2)</f>
        <v>34898.953999999998</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10143060</v>
      </c>
      <c r="D46" s="1">
        <f>'PR-RAS'!E50</f>
        <v>10470374.609999999</v>
      </c>
      <c r="E46" s="1">
        <v>0</v>
      </c>
      <c r="F46" s="1">
        <v>0</v>
      </c>
      <c r="G46" s="2">
        <f t="shared" si="0"/>
        <v>1398771.4149</v>
      </c>
      <c r="H46" s="2">
        <f t="shared" si="1"/>
        <v>0.39000000059604645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157687</v>
      </c>
      <c r="E50" s="1">
        <v>0</v>
      </c>
      <c r="F50" s="1">
        <v>0</v>
      </c>
      <c r="G50" s="2">
        <f t="shared" si="0"/>
        <v>15453.326000000001</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97537.33</v>
      </c>
      <c r="E53" s="1">
        <v>0</v>
      </c>
      <c r="F53" s="1">
        <v>0</v>
      </c>
      <c r="G53" s="2">
        <f t="shared" si="0"/>
        <v>10143.882320000001</v>
      </c>
      <c r="H53" s="2">
        <f t="shared" si="1"/>
        <v>0.33000000000174623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60149.67</v>
      </c>
      <c r="E54" s="1">
        <v>0</v>
      </c>
      <c r="F54" s="1">
        <v>0</v>
      </c>
      <c r="G54" s="2">
        <f t="shared" si="0"/>
        <v>6375.8650199999993</v>
      </c>
      <c r="H54" s="2">
        <f t="shared" si="1"/>
        <v>0.33000000000174623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9465279</v>
      </c>
      <c r="D64" s="1">
        <f>'PR-RAS'!E68</f>
        <v>9698895.4000000004</v>
      </c>
      <c r="E64" s="1">
        <v>0</v>
      </c>
      <c r="F64" s="1">
        <v>0</v>
      </c>
      <c r="G64" s="2">
        <f t="shared" si="0"/>
        <v>1818373.3974000001</v>
      </c>
      <c r="H64" s="2">
        <f t="shared" si="1"/>
        <v>0.40000000037252903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9465279</v>
      </c>
      <c r="D65" s="1">
        <f>'PR-RAS'!E69</f>
        <v>9698895.4000000004</v>
      </c>
      <c r="E65" s="1">
        <v>0</v>
      </c>
      <c r="F65" s="1">
        <v>0</v>
      </c>
      <c r="G65" s="2">
        <f t="shared" si="0"/>
        <v>1847236.4672000001</v>
      </c>
      <c r="H65" s="2">
        <f t="shared" si="1"/>
        <v>0.40000000037252903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677781</v>
      </c>
      <c r="D73" s="1">
        <f>'PR-RAS'!E77</f>
        <v>613792.21</v>
      </c>
      <c r="E73" s="1">
        <v>0</v>
      </c>
      <c r="F73" s="1">
        <v>0</v>
      </c>
      <c r="G73" s="2">
        <f t="shared" si="0"/>
        <v>137186.31023999999</v>
      </c>
      <c r="H73" s="2">
        <f t="shared" si="1"/>
        <v>0.2099999999627471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162</v>
      </c>
      <c r="E74" s="1">
        <v>0</v>
      </c>
      <c r="F74" s="1">
        <v>0</v>
      </c>
      <c r="G74" s="2">
        <f t="shared" si="0"/>
        <v>23.651999999999997</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677781</v>
      </c>
      <c r="D76" s="1">
        <f>'PR-RAS'!E80</f>
        <v>613630.21</v>
      </c>
      <c r="E76" s="1">
        <v>0</v>
      </c>
      <c r="F76" s="1">
        <v>0</v>
      </c>
      <c r="G76" s="2">
        <f t="shared" si="0"/>
        <v>142878.10649999999</v>
      </c>
      <c r="H76" s="2">
        <f t="shared" si="1"/>
        <v>0.2099999999627471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27</v>
      </c>
      <c r="D78" s="1">
        <f>'PR-RAS'!E82</f>
        <v>4.72</v>
      </c>
      <c r="E78" s="1">
        <v>0</v>
      </c>
      <c r="F78" s="1">
        <v>0</v>
      </c>
      <c r="G78" s="2">
        <f t="shared" si="0"/>
        <v>2.8058799999999997</v>
      </c>
      <c r="H78" s="2">
        <f t="shared" si="1"/>
        <v>0.28000000000000025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27</v>
      </c>
      <c r="D79" s="1">
        <f>'PR-RAS'!E83</f>
        <v>4.72</v>
      </c>
      <c r="E79" s="1">
        <v>0</v>
      </c>
      <c r="F79" s="1">
        <v>0</v>
      </c>
      <c r="G79" s="2">
        <f t="shared" si="0"/>
        <v>2.84232</v>
      </c>
      <c r="H79" s="2">
        <f t="shared" si="1"/>
        <v>0.28000000000000025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27</v>
      </c>
      <c r="D81" s="1">
        <f>'PR-RAS'!E85</f>
        <v>4.72</v>
      </c>
      <c r="E81" s="1">
        <v>0</v>
      </c>
      <c r="F81" s="1">
        <v>0</v>
      </c>
      <c r="G81" s="2">
        <f t="shared" si="0"/>
        <v>2.9152</v>
      </c>
      <c r="H81" s="2">
        <f t="shared" si="1"/>
        <v>0.28000000000000025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36440</v>
      </c>
      <c r="D102" s="1">
        <f>'PR-RAS'!E106</f>
        <v>23465.59</v>
      </c>
      <c r="E102" s="1">
        <v>0</v>
      </c>
      <c r="F102" s="1">
        <v>0</v>
      </c>
      <c r="G102" s="2">
        <f t="shared" si="0"/>
        <v>8420.4891800000005</v>
      </c>
      <c r="H102" s="2">
        <f t="shared" si="1"/>
        <v>0.40999999999985448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36440</v>
      </c>
      <c r="D108" s="1">
        <f>'PR-RAS'!E112</f>
        <v>23465.59</v>
      </c>
      <c r="E108" s="1">
        <v>0</v>
      </c>
      <c r="F108" s="1">
        <v>0</v>
      </c>
      <c r="G108" s="2">
        <f t="shared" si="0"/>
        <v>8920.7162599999992</v>
      </c>
      <c r="H108" s="2">
        <f t="shared" si="1"/>
        <v>0.40999999999985448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17740</v>
      </c>
      <c r="D113" s="1">
        <f>'PR-RAS'!E117</f>
        <v>23465.59</v>
      </c>
      <c r="E113" s="1">
        <v>0</v>
      </c>
      <c r="F113" s="1">
        <v>0</v>
      </c>
      <c r="G113" s="2">
        <f t="shared" si="0"/>
        <v>7243.1721600000001</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18700</v>
      </c>
      <c r="D115" s="1">
        <f>'PR-RAS'!E119</f>
        <v>0</v>
      </c>
      <c r="E115" s="1">
        <v>0</v>
      </c>
      <c r="F115" s="1">
        <v>0</v>
      </c>
      <c r="G115" s="2">
        <f t="shared" si="0"/>
        <v>2131.8000000000002</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111452</v>
      </c>
      <c r="D120" s="1">
        <f>'PR-RAS'!E124</f>
        <v>168719</v>
      </c>
      <c r="E120" s="1">
        <v>0</v>
      </c>
      <c r="F120" s="1">
        <v>0</v>
      </c>
      <c r="G120" s="2">
        <f t="shared" si="0"/>
        <v>53417.909999999996</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36760</v>
      </c>
      <c r="D121" s="1">
        <f>'PR-RAS'!E125</f>
        <v>95319</v>
      </c>
      <c r="E121" s="1">
        <v>0</v>
      </c>
      <c r="F121" s="1">
        <v>0</v>
      </c>
      <c r="G121" s="2">
        <f t="shared" si="0"/>
        <v>27287.759999999998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6614</v>
      </c>
      <c r="D122" s="1">
        <f>'PR-RAS'!E126</f>
        <v>15960</v>
      </c>
      <c r="E122" s="1">
        <v>0</v>
      </c>
      <c r="F122" s="1">
        <v>0</v>
      </c>
      <c r="G122" s="2">
        <f t="shared" si="0"/>
        <v>4662.6139999999996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30146</v>
      </c>
      <c r="D123" s="1">
        <f>'PR-RAS'!E127</f>
        <v>79359</v>
      </c>
      <c r="E123" s="1">
        <v>0</v>
      </c>
      <c r="F123" s="1">
        <v>0</v>
      </c>
      <c r="G123" s="2">
        <f t="shared" si="0"/>
        <v>23041.407999999999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74692</v>
      </c>
      <c r="D124" s="1">
        <f>'PR-RAS'!E128</f>
        <v>73400</v>
      </c>
      <c r="E124" s="1">
        <v>0</v>
      </c>
      <c r="F124" s="1">
        <v>0</v>
      </c>
      <c r="G124" s="2">
        <f t="shared" si="0"/>
        <v>27243.516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74692</v>
      </c>
      <c r="D125" s="1">
        <f>'PR-RAS'!E129</f>
        <v>13100</v>
      </c>
      <c r="E125" s="1">
        <v>0</v>
      </c>
      <c r="F125" s="1">
        <v>0</v>
      </c>
      <c r="G125" s="2">
        <f t="shared" si="0"/>
        <v>12510.608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60300</v>
      </c>
      <c r="E126" s="1">
        <v>0</v>
      </c>
      <c r="F126" s="1">
        <v>0</v>
      </c>
      <c r="G126" s="2">
        <f t="shared" si="0"/>
        <v>15075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800914</v>
      </c>
      <c r="D129" s="1">
        <f>'PR-RAS'!E133</f>
        <v>1240966.58</v>
      </c>
      <c r="E129" s="1">
        <v>0</v>
      </c>
      <c r="F129" s="1">
        <v>0</v>
      </c>
      <c r="G129" s="2">
        <f t="shared" si="0"/>
        <v>420204.43648000003</v>
      </c>
      <c r="H129" s="2">
        <f t="shared" si="1"/>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800914</v>
      </c>
      <c r="D130" s="1">
        <f>'PR-RAS'!E134</f>
        <v>1240966.58</v>
      </c>
      <c r="E130" s="1">
        <v>0</v>
      </c>
      <c r="F130" s="1">
        <v>0</v>
      </c>
      <c r="G130" s="2">
        <f t="shared" si="0"/>
        <v>423487.28364000004</v>
      </c>
      <c r="H130" s="2">
        <f t="shared" si="1"/>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682712</v>
      </c>
      <c r="D131" s="1">
        <f>'PR-RAS'!E135</f>
        <v>1240349.47</v>
      </c>
      <c r="E131" s="1">
        <v>0</v>
      </c>
      <c r="F131" s="1">
        <v>0</v>
      </c>
      <c r="G131" s="2">
        <f t="shared" si="0"/>
        <v>411243.42220000003</v>
      </c>
      <c r="H131" s="2">
        <f t="shared" si="1"/>
        <v>0.46999999997206032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118202</v>
      </c>
      <c r="D132" s="1">
        <f>'PR-RAS'!E136</f>
        <v>617.11</v>
      </c>
      <c r="E132" s="1">
        <v>0</v>
      </c>
      <c r="F132" s="1">
        <v>0</v>
      </c>
      <c r="G132" s="2">
        <f t="shared" si="0"/>
        <v>15646.144820000001</v>
      </c>
      <c r="H132" s="2">
        <f t="shared" si="1"/>
        <v>0.11000000000001364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10732081</v>
      </c>
      <c r="D147" s="1">
        <f>'PR-RAS'!E151</f>
        <v>11545474.979999999</v>
      </c>
      <c r="E147" s="1">
        <v>0</v>
      </c>
      <c r="F147" s="1">
        <v>0</v>
      </c>
      <c r="G147" s="2">
        <f t="shared" si="0"/>
        <v>4938162.5201599989</v>
      </c>
      <c r="H147" s="2">
        <f t="shared" si="1"/>
        <v>2.0000001415610313E-2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9161205</v>
      </c>
      <c r="D148" s="1">
        <f>'PR-RAS'!E152</f>
        <v>9681605.6399999987</v>
      </c>
      <c r="E148" s="1">
        <v>0</v>
      </c>
      <c r="F148" s="1">
        <v>0</v>
      </c>
      <c r="G148" s="2">
        <f t="shared" si="0"/>
        <v>4193089.1931599993</v>
      </c>
      <c r="H148" s="2">
        <f t="shared" si="1"/>
        <v>0.3600000012665987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7583998</v>
      </c>
      <c r="D149" s="1">
        <f>'PR-RAS'!E153</f>
        <v>7904011.3599999994</v>
      </c>
      <c r="E149" s="1">
        <v>0</v>
      </c>
      <c r="F149" s="1">
        <v>0</v>
      </c>
      <c r="G149" s="2">
        <f t="shared" si="0"/>
        <v>3462019.0665599997</v>
      </c>
      <c r="H149" s="2">
        <f t="shared" si="1"/>
        <v>0.35999999940395355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6931716</v>
      </c>
      <c r="D150" s="1">
        <f>'PR-RAS'!E154</f>
        <v>7210858.1799999997</v>
      </c>
      <c r="E150" s="1">
        <v>0</v>
      </c>
      <c r="F150" s="1">
        <v>0</v>
      </c>
      <c r="G150" s="2">
        <f t="shared" si="0"/>
        <v>3181661.4216399998</v>
      </c>
      <c r="H150" s="2">
        <f t="shared" si="1"/>
        <v>0.17999999970197678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188479</v>
      </c>
      <c r="D152" s="1">
        <f>'PR-RAS'!E156</f>
        <v>212425.33</v>
      </c>
      <c r="E152" s="1">
        <v>0</v>
      </c>
      <c r="F152" s="1">
        <v>0</v>
      </c>
      <c r="G152" s="2">
        <f t="shared" si="0"/>
        <v>92612.778659999982</v>
      </c>
      <c r="H152" s="2">
        <f t="shared" si="1"/>
        <v>0.32999999998719431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463803</v>
      </c>
      <c r="D153" s="1">
        <f>'PR-RAS'!E157</f>
        <v>480727.85</v>
      </c>
      <c r="E153" s="1">
        <v>0</v>
      </c>
      <c r="F153" s="1">
        <v>0</v>
      </c>
      <c r="G153" s="2">
        <f t="shared" si="0"/>
        <v>216639.32239999998</v>
      </c>
      <c r="H153" s="2">
        <f t="shared" si="1"/>
        <v>0.15000000002328306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320807</v>
      </c>
      <c r="D154" s="1">
        <f>'PR-RAS'!E158</f>
        <v>470031.56</v>
      </c>
      <c r="E154" s="1">
        <v>0</v>
      </c>
      <c r="F154" s="1">
        <v>0</v>
      </c>
      <c r="G154" s="2">
        <f t="shared" si="0"/>
        <v>192913.12836</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1256400</v>
      </c>
      <c r="D155" s="1">
        <f>'PR-RAS'!E159</f>
        <v>1307562.72</v>
      </c>
      <c r="E155" s="1">
        <v>0</v>
      </c>
      <c r="F155" s="1">
        <v>0</v>
      </c>
      <c r="G155" s="2">
        <f t="shared" si="0"/>
        <v>596214.91775999998</v>
      </c>
      <c r="H155" s="2">
        <f t="shared" si="1"/>
        <v>0.28000000002793968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1256400</v>
      </c>
      <c r="D157" s="1">
        <f>'PR-RAS'!E161</f>
        <v>1307562.72</v>
      </c>
      <c r="E157" s="1">
        <v>0</v>
      </c>
      <c r="F157" s="1">
        <v>0</v>
      </c>
      <c r="G157" s="2">
        <f t="shared" si="0"/>
        <v>603957.96863999998</v>
      </c>
      <c r="H157" s="2">
        <f t="shared" si="1"/>
        <v>0.28000000002793968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1148940</v>
      </c>
      <c r="D159" s="1">
        <f>'PR-RAS'!E163</f>
        <v>1387924.71</v>
      </c>
      <c r="E159" s="1">
        <v>0</v>
      </c>
      <c r="F159" s="1">
        <v>0</v>
      </c>
      <c r="G159" s="2">
        <f t="shared" si="0"/>
        <v>620116.72835999995</v>
      </c>
      <c r="H159" s="2">
        <f t="shared" si="1"/>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303600</v>
      </c>
      <c r="D160" s="1">
        <f>'PR-RAS'!E164</f>
        <v>267902.08999999997</v>
      </c>
      <c r="E160" s="1">
        <v>0</v>
      </c>
      <c r="F160" s="1">
        <v>0</v>
      </c>
      <c r="G160" s="2">
        <f t="shared" si="0"/>
        <v>133465.26462</v>
      </c>
      <c r="H160" s="2">
        <f t="shared" si="1"/>
        <v>8.999999996740371E-2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24543</v>
      </c>
      <c r="D161" s="1">
        <f>'PR-RAS'!E165</f>
        <v>13182.56</v>
      </c>
      <c r="E161" s="1">
        <v>0</v>
      </c>
      <c r="F161" s="1">
        <v>0</v>
      </c>
      <c r="G161" s="2">
        <f t="shared" si="0"/>
        <v>8145.2991999999995</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263707</v>
      </c>
      <c r="D162" s="1">
        <f>'PR-RAS'!E166</f>
        <v>248379.53</v>
      </c>
      <c r="E162" s="1">
        <v>0</v>
      </c>
      <c r="F162" s="1">
        <v>0</v>
      </c>
      <c r="G162" s="2">
        <f t="shared" si="0"/>
        <v>122435.03566000001</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15350</v>
      </c>
      <c r="D163" s="1">
        <f>'PR-RAS'!E167</f>
        <v>6340</v>
      </c>
      <c r="E163" s="1">
        <v>0</v>
      </c>
      <c r="F163" s="1">
        <v>0</v>
      </c>
      <c r="G163" s="2">
        <f t="shared" si="0"/>
        <v>4540.8600000000006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492122</v>
      </c>
      <c r="D165" s="1">
        <f>'PR-RAS'!E169</f>
        <v>578139.82999999996</v>
      </c>
      <c r="E165" s="1">
        <v>0</v>
      </c>
      <c r="F165" s="1">
        <v>0</v>
      </c>
      <c r="G165" s="2">
        <f t="shared" si="0"/>
        <v>270337.87224</v>
      </c>
      <c r="H165" s="2">
        <f t="shared" si="1"/>
        <v>0.17000000004190952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58305</v>
      </c>
      <c r="D166" s="1">
        <f>'PR-RAS'!E170</f>
        <v>57279.03</v>
      </c>
      <c r="E166" s="1">
        <v>0</v>
      </c>
      <c r="F166" s="1">
        <v>0</v>
      </c>
      <c r="G166" s="2">
        <f t="shared" si="0"/>
        <v>28522.404900000001</v>
      </c>
      <c r="H166" s="2">
        <f t="shared" si="1"/>
        <v>2.9999999998835847E-2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90834</v>
      </c>
      <c r="D167" s="1">
        <f>'PR-RAS'!E171</f>
        <v>117322.38</v>
      </c>
      <c r="E167" s="1">
        <v>0</v>
      </c>
      <c r="F167" s="1">
        <v>0</v>
      </c>
      <c r="G167" s="2">
        <f t="shared" si="0"/>
        <v>54029.474160000005</v>
      </c>
      <c r="H167" s="2">
        <f t="shared" si="1"/>
        <v>0.38000000000465661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311780</v>
      </c>
      <c r="D168" s="1">
        <f>'PR-RAS'!E172</f>
        <v>370882.63</v>
      </c>
      <c r="E168" s="1">
        <v>0</v>
      </c>
      <c r="F168" s="1">
        <v>0</v>
      </c>
      <c r="G168" s="2">
        <f t="shared" si="0"/>
        <v>175942.05842000002</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17091</v>
      </c>
      <c r="D169" s="1">
        <f>'PR-RAS'!E173</f>
        <v>27144.36</v>
      </c>
      <c r="E169" s="1">
        <v>0</v>
      </c>
      <c r="F169" s="1">
        <v>0</v>
      </c>
      <c r="G169" s="2">
        <f t="shared" si="0"/>
        <v>11991.792960000001</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13427</v>
      </c>
      <c r="D170" s="1">
        <f>'PR-RAS'!E174</f>
        <v>5361.44</v>
      </c>
      <c r="E170" s="1">
        <v>0</v>
      </c>
      <c r="F170" s="1">
        <v>0</v>
      </c>
      <c r="G170" s="2">
        <f t="shared" si="0"/>
        <v>4081.3297199999997</v>
      </c>
      <c r="H170" s="2">
        <f t="shared" si="1"/>
        <v>0.43999999999959982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685</v>
      </c>
      <c r="D172" s="1">
        <f>'PR-RAS'!E176</f>
        <v>149.99</v>
      </c>
      <c r="E172" s="1">
        <v>0</v>
      </c>
      <c r="F172" s="1">
        <v>0</v>
      </c>
      <c r="G172" s="2">
        <f t="shared" si="0"/>
        <v>168.43158000000003</v>
      </c>
      <c r="H172" s="2">
        <f t="shared" si="1"/>
        <v>9.9999999999909051E-3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312811</v>
      </c>
      <c r="D173" s="1">
        <f>'PR-RAS'!E177</f>
        <v>462984.06</v>
      </c>
      <c r="E173" s="1">
        <v>0</v>
      </c>
      <c r="F173" s="1">
        <v>0</v>
      </c>
      <c r="G173" s="2">
        <f t="shared" si="0"/>
        <v>213070.00864000001</v>
      </c>
      <c r="H173" s="2">
        <f t="shared" si="1"/>
        <v>5.9999999997671694E-2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50626</v>
      </c>
      <c r="D174" s="1">
        <f>'PR-RAS'!E178</f>
        <v>37366.519999999997</v>
      </c>
      <c r="E174" s="1">
        <v>0</v>
      </c>
      <c r="F174" s="1">
        <v>0</v>
      </c>
      <c r="G174" s="2">
        <f t="shared" si="0"/>
        <v>21687.113919999996</v>
      </c>
      <c r="H174" s="2">
        <f t="shared" si="1"/>
        <v>0.48000000000320142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15298</v>
      </c>
      <c r="D175" s="1">
        <f>'PR-RAS'!E179</f>
        <v>64758.95</v>
      </c>
      <c r="E175" s="1">
        <v>0</v>
      </c>
      <c r="F175" s="1">
        <v>0</v>
      </c>
      <c r="G175" s="2">
        <f t="shared" si="0"/>
        <v>25197.966599999996</v>
      </c>
      <c r="H175" s="2">
        <f t="shared" si="1"/>
        <v>5.0000000002910383E-2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39984</v>
      </c>
      <c r="D177" s="1">
        <f>'PR-RAS'!E181</f>
        <v>31347.47</v>
      </c>
      <c r="E177" s="1">
        <v>0</v>
      </c>
      <c r="F177" s="1">
        <v>0</v>
      </c>
      <c r="G177" s="2">
        <f t="shared" si="0"/>
        <v>18071.493439999998</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1020</v>
      </c>
      <c r="D178" s="1">
        <f>'PR-RAS'!E182</f>
        <v>850</v>
      </c>
      <c r="E178" s="1">
        <v>0</v>
      </c>
      <c r="F178" s="1">
        <v>0</v>
      </c>
      <c r="G178" s="2">
        <f t="shared" si="0"/>
        <v>481.44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24602</v>
      </c>
      <c r="D179" s="1">
        <f>'PR-RAS'!E183</f>
        <v>32237.58</v>
      </c>
      <c r="E179" s="1">
        <v>0</v>
      </c>
      <c r="F179" s="1">
        <v>0</v>
      </c>
      <c r="G179" s="2">
        <f t="shared" si="0"/>
        <v>15855.734479999999</v>
      </c>
      <c r="H179" s="2">
        <f t="shared" si="1"/>
        <v>0.41999999999825377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151464</v>
      </c>
      <c r="D180" s="1">
        <f>'PR-RAS'!E184</f>
        <v>252016.34</v>
      </c>
      <c r="E180" s="1">
        <v>0</v>
      </c>
      <c r="F180" s="1">
        <v>0</v>
      </c>
      <c r="G180" s="2">
        <f t="shared" si="0"/>
        <v>117333.90571999998</v>
      </c>
      <c r="H180" s="2">
        <f t="shared" si="1"/>
        <v>0.33999999999650754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10905</v>
      </c>
      <c r="D181" s="1">
        <f>'PR-RAS'!E185</f>
        <v>10500</v>
      </c>
      <c r="E181" s="1">
        <v>0</v>
      </c>
      <c r="F181" s="1">
        <v>0</v>
      </c>
      <c r="G181" s="2">
        <f t="shared" si="0"/>
        <v>5742.9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18912</v>
      </c>
      <c r="D182" s="1">
        <f>'PR-RAS'!E186</f>
        <v>33907.199999999997</v>
      </c>
      <c r="E182" s="1">
        <v>0</v>
      </c>
      <c r="F182" s="1">
        <v>0</v>
      </c>
      <c r="G182" s="2">
        <f t="shared" si="0"/>
        <v>15697.478399999998</v>
      </c>
      <c r="H182" s="2">
        <f t="shared" si="1"/>
        <v>0.19999999999708962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40407</v>
      </c>
      <c r="D184" s="1">
        <f>'PR-RAS'!E188</f>
        <v>78898.73</v>
      </c>
      <c r="E184" s="1">
        <v>0</v>
      </c>
      <c r="F184" s="1">
        <v>0</v>
      </c>
      <c r="G184" s="2">
        <f t="shared" si="0"/>
        <v>36271.41618</v>
      </c>
      <c r="H184" s="2">
        <f t="shared" si="1"/>
        <v>0.27000000000407454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8533</v>
      </c>
      <c r="D185" s="1">
        <f>'PR-RAS'!E189</f>
        <v>45141.91</v>
      </c>
      <c r="E185" s="1">
        <v>0</v>
      </c>
      <c r="F185" s="1">
        <v>0</v>
      </c>
      <c r="G185" s="2">
        <f t="shared" si="0"/>
        <v>18182.294880000001</v>
      </c>
      <c r="H185" s="2">
        <f t="shared" si="1"/>
        <v>8.999999999650754E-2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8385</v>
      </c>
      <c r="D186" s="1">
        <f>'PR-RAS'!E190</f>
        <v>7697.5</v>
      </c>
      <c r="E186" s="1">
        <v>0</v>
      </c>
      <c r="F186" s="1">
        <v>0</v>
      </c>
      <c r="G186" s="2">
        <f t="shared" si="0"/>
        <v>4399.3</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218</v>
      </c>
      <c r="D187" s="1">
        <f>'PR-RAS'!E191</f>
        <v>2613.62</v>
      </c>
      <c r="E187" s="1">
        <v>0</v>
      </c>
      <c r="F187" s="1">
        <v>0</v>
      </c>
      <c r="G187" s="2">
        <f t="shared" si="0"/>
        <v>1012.8146399999999</v>
      </c>
      <c r="H187" s="2">
        <f t="shared" si="1"/>
        <v>0.38000000000010914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800</v>
      </c>
      <c r="D188" s="1">
        <f>'PR-RAS'!E192</f>
        <v>1200</v>
      </c>
      <c r="E188" s="1">
        <v>0</v>
      </c>
      <c r="F188" s="1">
        <v>0</v>
      </c>
      <c r="G188" s="2">
        <f t="shared" si="0"/>
        <v>598.4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18700</v>
      </c>
      <c r="D189" s="1">
        <f>'PR-RAS'!E193</f>
        <v>16865</v>
      </c>
      <c r="E189" s="1">
        <v>0</v>
      </c>
      <c r="F189" s="1">
        <v>0</v>
      </c>
      <c r="G189" s="2">
        <f t="shared" si="0"/>
        <v>9856.84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3771</v>
      </c>
      <c r="D191" s="1">
        <f>'PR-RAS'!E195</f>
        <v>5380.7</v>
      </c>
      <c r="E191" s="1">
        <v>0</v>
      </c>
      <c r="F191" s="1">
        <v>0</v>
      </c>
      <c r="G191" s="2">
        <f t="shared" si="0"/>
        <v>2761.1559999999999</v>
      </c>
      <c r="H191" s="2">
        <f t="shared" si="1"/>
        <v>0.3000000000001819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5586</v>
      </c>
      <c r="D192" s="1">
        <f>'PR-RAS'!E196</f>
        <v>6021.23</v>
      </c>
      <c r="E192" s="1">
        <v>0</v>
      </c>
      <c r="F192" s="1">
        <v>0</v>
      </c>
      <c r="G192" s="2">
        <f t="shared" si="0"/>
        <v>3367.03586</v>
      </c>
      <c r="H192" s="2">
        <f t="shared" si="1"/>
        <v>0.22999999999956344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5586</v>
      </c>
      <c r="D206" s="1">
        <f>'PR-RAS'!E210</f>
        <v>6021.23</v>
      </c>
      <c r="E206" s="1">
        <v>0</v>
      </c>
      <c r="F206" s="1">
        <v>0</v>
      </c>
      <c r="G206" s="2">
        <f t="shared" si="0"/>
        <v>3613.8342999999995</v>
      </c>
      <c r="H206" s="2">
        <f t="shared" si="1"/>
        <v>0.22999999999956344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5586</v>
      </c>
      <c r="D207" s="1">
        <f>'PR-RAS'!E211</f>
        <v>5959.45</v>
      </c>
      <c r="E207" s="1">
        <v>0</v>
      </c>
      <c r="F207" s="1">
        <v>0</v>
      </c>
      <c r="G207" s="2">
        <f t="shared" si="0"/>
        <v>3606.0093999999999</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61.78</v>
      </c>
      <c r="E209" s="1">
        <v>0</v>
      </c>
      <c r="F209" s="1">
        <v>0</v>
      </c>
      <c r="G209" s="2">
        <f t="shared" si="0"/>
        <v>25.700479999999999</v>
      </c>
      <c r="H209" s="2">
        <f t="shared" si="1"/>
        <v>0.21999999999999886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416350</v>
      </c>
      <c r="D248" s="1">
        <f>'PR-RAS'!E252</f>
        <v>469923.39999999997</v>
      </c>
      <c r="E248" s="1">
        <v>0</v>
      </c>
      <c r="F248" s="1">
        <v>0</v>
      </c>
      <c r="G248" s="2">
        <f t="shared" si="0"/>
        <v>334980.60959999997</v>
      </c>
      <c r="H248" s="2">
        <f t="shared" si="1"/>
        <v>0.3999999999650754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416350</v>
      </c>
      <c r="D255" s="1">
        <f>'PR-RAS'!E259</f>
        <v>469923.39999999997</v>
      </c>
      <c r="E255" s="1">
        <v>0</v>
      </c>
      <c r="F255" s="1">
        <v>0</v>
      </c>
      <c r="G255" s="2">
        <f t="shared" si="0"/>
        <v>344473.98719999997</v>
      </c>
      <c r="H255" s="2">
        <f t="shared" si="1"/>
        <v>0.3999999999650754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429557.85</v>
      </c>
      <c r="E256" s="1">
        <v>0</v>
      </c>
      <c r="F256" s="1">
        <v>0</v>
      </c>
      <c r="G256" s="2">
        <f t="shared" si="0"/>
        <v>219074.50349999999</v>
      </c>
      <c r="H256" s="2">
        <f t="shared" si="1"/>
        <v>0.15000000002328306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416350</v>
      </c>
      <c r="D257" s="1">
        <f>'PR-RAS'!E261</f>
        <v>40365.550000000003</v>
      </c>
      <c r="E257" s="1">
        <v>0</v>
      </c>
      <c r="F257" s="1">
        <v>0</v>
      </c>
      <c r="G257" s="2">
        <f t="shared" si="0"/>
        <v>127252.7616</v>
      </c>
      <c r="H257" s="2">
        <f t="shared" si="1"/>
        <v>0.44999999999708962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10732081</v>
      </c>
      <c r="D285" s="1">
        <f>'PR-RAS'!E289</f>
        <v>11545474.979999999</v>
      </c>
      <c r="E285" s="1">
        <v>0</v>
      </c>
      <c r="F285" s="1">
        <v>0</v>
      </c>
      <c r="G285" s="2">
        <f t="shared" si="8"/>
        <v>9605740.7926399969</v>
      </c>
      <c r="H285" s="2">
        <f t="shared" si="9"/>
        <v>2.0000001415610313E-2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359812</v>
      </c>
      <c r="D286" s="1">
        <f>'PR-RAS'!E290</f>
        <v>358055.52000000142</v>
      </c>
      <c r="E286" s="1">
        <v>0</v>
      </c>
      <c r="F286" s="1">
        <v>0</v>
      </c>
      <c r="G286" s="2">
        <f t="shared" si="8"/>
        <v>306638.06640000077</v>
      </c>
      <c r="H286" s="2">
        <f t="shared" si="9"/>
        <v>0.47999999858438969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241611.82</v>
      </c>
      <c r="E288" s="1">
        <v>0</v>
      </c>
      <c r="F288" s="1">
        <v>0</v>
      </c>
      <c r="G288" s="2">
        <f t="shared" si="8"/>
        <v>138685.18468000001</v>
      </c>
      <c r="H288" s="2">
        <f t="shared" si="9"/>
        <v>0.17999999999301508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20585</v>
      </c>
      <c r="D290" s="1">
        <f>'PR-RAS'!E294</f>
        <v>15728.64</v>
      </c>
      <c r="E290" s="1">
        <v>0</v>
      </c>
      <c r="F290" s="1">
        <v>0</v>
      </c>
      <c r="G290" s="2">
        <f t="shared" si="8"/>
        <v>15040.218919999999</v>
      </c>
      <c r="H290" s="2">
        <f t="shared" si="9"/>
        <v>0.36000000000058208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7980</v>
      </c>
      <c r="D291" s="1">
        <f>'PR-RAS'!E295</f>
        <v>7773</v>
      </c>
      <c r="E291" s="1">
        <v>0</v>
      </c>
      <c r="F291" s="1">
        <v>0</v>
      </c>
      <c r="G291" s="2">
        <f t="shared" si="8"/>
        <v>6822.54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65191</v>
      </c>
      <c r="D345" s="1">
        <f>'PR-RAS'!E350</f>
        <v>127677.62</v>
      </c>
      <c r="E345" s="1">
        <v>0</v>
      </c>
      <c r="F345" s="1">
        <v>0</v>
      </c>
      <c r="G345" s="2">
        <f t="shared" si="8"/>
        <v>110267.90655999999</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65191</v>
      </c>
      <c r="D358" s="1">
        <f>'PR-RAS'!E363</f>
        <v>127677.62</v>
      </c>
      <c r="E358" s="1">
        <v>0</v>
      </c>
      <c r="F358" s="1">
        <v>0</v>
      </c>
      <c r="G358" s="2">
        <f t="shared" si="8"/>
        <v>114435.00768</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63717</v>
      </c>
      <c r="D364" s="1">
        <f>'PR-RAS'!E369</f>
        <v>125747.67</v>
      </c>
      <c r="E364" s="1">
        <v>0</v>
      </c>
      <c r="F364" s="1">
        <v>0</v>
      </c>
      <c r="G364" s="2">
        <f t="shared" si="8"/>
        <v>114422.07941999998</v>
      </c>
      <c r="H364" s="2">
        <f t="shared" si="9"/>
        <v>0.33000000000174623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65598</v>
      </c>
      <c r="E365" s="1">
        <v>0</v>
      </c>
      <c r="F365" s="1">
        <v>0</v>
      </c>
      <c r="G365" s="2">
        <f t="shared" si="8"/>
        <v>47755.343999999997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55692</v>
      </c>
      <c r="D367" s="1">
        <f>'PR-RAS'!E372</f>
        <v>0</v>
      </c>
      <c r="E367" s="1">
        <v>0</v>
      </c>
      <c r="F367" s="1">
        <v>0</v>
      </c>
      <c r="G367" s="2">
        <f t="shared" si="8"/>
        <v>20383.272000000001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60149.67</v>
      </c>
      <c r="E370" s="1">
        <v>0</v>
      </c>
      <c r="F370" s="1">
        <v>0</v>
      </c>
      <c r="G370" s="2">
        <f t="shared" si="8"/>
        <v>44390.456460000001</v>
      </c>
      <c r="H370" s="2">
        <f t="shared" si="9"/>
        <v>0.33000000000174623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8025</v>
      </c>
      <c r="D371" s="1">
        <f>'PR-RAS'!E376</f>
        <v>0</v>
      </c>
      <c r="E371" s="1">
        <v>0</v>
      </c>
      <c r="F371" s="1">
        <v>0</v>
      </c>
      <c r="G371" s="2">
        <f t="shared" si="8"/>
        <v>2969.25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1474</v>
      </c>
      <c r="D378" s="1">
        <f>'PR-RAS'!E383</f>
        <v>1929.95</v>
      </c>
      <c r="E378" s="1">
        <v>0</v>
      </c>
      <c r="F378" s="1">
        <v>0</v>
      </c>
      <c r="G378" s="2">
        <f t="shared" si="8"/>
        <v>2010.8802999999998</v>
      </c>
      <c r="H378" s="2">
        <f t="shared" si="9"/>
        <v>4.9999999999954525E-2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1474</v>
      </c>
      <c r="D379" s="1">
        <f>'PR-RAS'!E384</f>
        <v>1929.95</v>
      </c>
      <c r="E379" s="1">
        <v>0</v>
      </c>
      <c r="F379" s="1">
        <v>0</v>
      </c>
      <c r="G379" s="2">
        <f t="shared" si="8"/>
        <v>2016.2141999999999</v>
      </c>
      <c r="H379" s="2">
        <f t="shared" si="9"/>
        <v>4.9999999999954525E-2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65191</v>
      </c>
      <c r="D403" s="1">
        <f>'PR-RAS'!E408</f>
        <v>127677.62</v>
      </c>
      <c r="E403" s="1">
        <v>0</v>
      </c>
      <c r="F403" s="1">
        <v>0</v>
      </c>
      <c r="G403" s="2">
        <f t="shared" si="8"/>
        <v>128859.58848000001</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221765</v>
      </c>
      <c r="D405" s="1">
        <f>'PR-RAS'!E410</f>
        <v>168754</v>
      </c>
      <c r="E405" s="1">
        <v>0</v>
      </c>
      <c r="F405" s="1">
        <v>0</v>
      </c>
      <c r="G405" s="2">
        <f t="shared" si="8"/>
        <v>225946.29200000002</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11091893</v>
      </c>
      <c r="D407" s="1">
        <f>'PR-RAS'!E412</f>
        <v>11903530.5</v>
      </c>
      <c r="E407" s="1">
        <v>0</v>
      </c>
      <c r="F407" s="1">
        <v>0</v>
      </c>
      <c r="G407" s="2">
        <f t="shared" si="8"/>
        <v>14168975.324000001</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10797272</v>
      </c>
      <c r="D408" s="1">
        <f>'PR-RAS'!E413</f>
        <v>11673152.599999998</v>
      </c>
      <c r="E408" s="1">
        <v>0</v>
      </c>
      <c r="F408" s="1">
        <v>0</v>
      </c>
      <c r="G408" s="2">
        <f t="shared" si="8"/>
        <v>13896435.920399997</v>
      </c>
      <c r="H408" s="2">
        <f t="shared" si="9"/>
        <v>0.40000000223517418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294621</v>
      </c>
      <c r="D409" s="1">
        <f>'PR-RAS'!E414</f>
        <v>230377.90000000224</v>
      </c>
      <c r="E409" s="1">
        <v>0</v>
      </c>
      <c r="F409" s="1">
        <v>0</v>
      </c>
      <c r="G409" s="2">
        <f t="shared" si="8"/>
        <v>308193.73440000182</v>
      </c>
      <c r="H409" s="2">
        <f t="shared" si="9"/>
        <v>9.9999997764825821E-2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72857.820000000007</v>
      </c>
      <c r="E411" s="1">
        <v>0</v>
      </c>
      <c r="F411" s="1">
        <v>0</v>
      </c>
      <c r="G411" s="2">
        <f t="shared" si="8"/>
        <v>59743.412400000001</v>
      </c>
      <c r="H411" s="2">
        <f t="shared" si="9"/>
        <v>0.17999999999301508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221765</v>
      </c>
      <c r="D412" s="1">
        <f>'PR-RAS'!E417</f>
        <v>0</v>
      </c>
      <c r="E412" s="1">
        <v>0</v>
      </c>
      <c r="F412" s="1">
        <v>0</v>
      </c>
      <c r="G412" s="2">
        <f t="shared" si="8"/>
        <v>91145.414999999994</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20585</v>
      </c>
      <c r="D413" s="1">
        <f>'PR-RAS'!E418</f>
        <v>15728.64</v>
      </c>
      <c r="E413" s="1">
        <v>0</v>
      </c>
      <c r="F413" s="1">
        <v>0</v>
      </c>
      <c r="G413" s="2">
        <f t="shared" si="8"/>
        <v>21441.41936</v>
      </c>
      <c r="H413" s="2">
        <f t="shared" si="9"/>
        <v>0.36000000000058208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11091893</v>
      </c>
      <c r="D633" s="1">
        <f>'PR-RAS'!E639</f>
        <v>11903530.5</v>
      </c>
      <c r="E633" s="1">
        <v>0</v>
      </c>
      <c r="F633" s="1">
        <v>0</v>
      </c>
      <c r="G633" s="2">
        <f t="shared" si="10"/>
        <v>22056138.927999999</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10797272</v>
      </c>
      <c r="D634" s="1">
        <f>'PR-RAS'!E640</f>
        <v>11673152.599999998</v>
      </c>
      <c r="E634" s="1">
        <v>0</v>
      </c>
      <c r="F634" s="1">
        <v>0</v>
      </c>
      <c r="G634" s="2">
        <f t="shared" si="10"/>
        <v>21612884.367599998</v>
      </c>
      <c r="H634" s="2">
        <f t="shared" si="11"/>
        <v>0.40000000223517418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294621</v>
      </c>
      <c r="D635" s="1">
        <f>'PR-RAS'!E641</f>
        <v>230377.90000000224</v>
      </c>
      <c r="E635" s="1">
        <v>0</v>
      </c>
      <c r="F635" s="1">
        <v>0</v>
      </c>
      <c r="G635" s="2">
        <f t="shared" si="10"/>
        <v>478908.89120000286</v>
      </c>
      <c r="H635" s="2">
        <f t="shared" si="11"/>
        <v>9.9999997764825821E-2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72857.820000000007</v>
      </c>
      <c r="E637" s="1">
        <v>0</v>
      </c>
      <c r="F637" s="1">
        <v>0</v>
      </c>
      <c r="G637" s="2">
        <f t="shared" si="10"/>
        <v>92675.147040000011</v>
      </c>
      <c r="H637" s="2">
        <f t="shared" si="11"/>
        <v>0.17999999999301508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221765</v>
      </c>
      <c r="D638" s="1">
        <f>'PR-RAS'!E644</f>
        <v>0</v>
      </c>
      <c r="E638" s="1">
        <v>0</v>
      </c>
      <c r="F638" s="1">
        <v>0</v>
      </c>
      <c r="G638" s="2">
        <f t="shared" si="10"/>
        <v>141264.30499999999</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72856</v>
      </c>
      <c r="D639" s="1">
        <f>'PR-RAS'!E645</f>
        <v>303235.72000000224</v>
      </c>
      <c r="E639" s="1">
        <v>0</v>
      </c>
      <c r="F639" s="1">
        <v>0</v>
      </c>
      <c r="G639" s="2">
        <f t="shared" si="10"/>
        <v>433410.90672000288</v>
      </c>
      <c r="H639" s="2">
        <f t="shared" si="11"/>
        <v>0.2799999977578409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698862</v>
      </c>
      <c r="D641" s="1">
        <f>'PR-RAS'!E647</f>
        <v>769670.43</v>
      </c>
      <c r="E641" s="1">
        <v>0</v>
      </c>
      <c r="F641" s="1">
        <v>0</v>
      </c>
      <c r="G641" s="2">
        <f t="shared" si="10"/>
        <v>1432449.8304000003</v>
      </c>
      <c r="H641" s="2">
        <f t="shared" si="11"/>
        <v>0.43000000005122274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134039</v>
      </c>
      <c r="D642" s="1">
        <f>'PR-RAS'!E649</f>
        <v>270833.03000000003</v>
      </c>
      <c r="E642" s="1">
        <v>0</v>
      </c>
      <c r="F642" s="1">
        <v>0</v>
      </c>
      <c r="G642" s="2">
        <f t="shared" si="10"/>
        <v>433126.94346000004</v>
      </c>
      <c r="H642" s="2">
        <f t="shared" si="11"/>
        <v>3.0000000027939677E-2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2434054</v>
      </c>
      <c r="D643" s="1">
        <f>'PR-RAS'!E650</f>
        <v>2944346.4</v>
      </c>
      <c r="E643" s="1">
        <v>0</v>
      </c>
      <c r="F643" s="1">
        <v>0</v>
      </c>
      <c r="G643" s="2">
        <f t="shared" si="10"/>
        <v>5343203.4456000002</v>
      </c>
      <c r="H643" s="2">
        <f t="shared" si="11"/>
        <v>0.39999999990686774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2297260</v>
      </c>
      <c r="D644" s="1">
        <f>'PR-RAS'!E651</f>
        <v>2836156.38</v>
      </c>
      <c r="E644" s="1">
        <v>0</v>
      </c>
      <c r="F644" s="1">
        <v>0</v>
      </c>
      <c r="G644" s="2">
        <f t="shared" si="10"/>
        <v>5124435.2846799996</v>
      </c>
      <c r="H644" s="2">
        <f t="shared" si="11"/>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270833</v>
      </c>
      <c r="D645" s="1">
        <f>'PR-RAS'!E652</f>
        <v>379023.04999999981</v>
      </c>
      <c r="E645" s="1">
        <v>0</v>
      </c>
      <c r="F645" s="1">
        <v>0</v>
      </c>
      <c r="G645" s="2">
        <f t="shared" si="10"/>
        <v>662598.1403999998</v>
      </c>
      <c r="H645" s="2">
        <f t="shared" si="11"/>
        <v>4.9999999813735485E-2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69</v>
      </c>
      <c r="D647" s="1">
        <f>'PR-RAS'!E654</f>
        <v>70</v>
      </c>
      <c r="E647" s="1">
        <v>0</v>
      </c>
      <c r="F647" s="1">
        <v>0</v>
      </c>
      <c r="G647" s="2">
        <f t="shared" si="10"/>
        <v>135.01400000000001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69</v>
      </c>
      <c r="E649" s="1">
        <v>0</v>
      </c>
      <c r="F649" s="1">
        <v>0</v>
      </c>
      <c r="G649" s="2">
        <f t="shared" si="10"/>
        <v>133.488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9465279</v>
      </c>
      <c r="D668" s="1">
        <f>'PR-RAS'!E675</f>
        <v>9698895.4000000004</v>
      </c>
      <c r="E668" s="1">
        <v>0</v>
      </c>
      <c r="F668" s="1">
        <v>0</v>
      </c>
      <c r="G668" s="2">
        <f t="shared" si="10"/>
        <v>19251667.556600001</v>
      </c>
      <c r="H668" s="2">
        <f t="shared" si="11"/>
        <v>0.40000000037252903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12897</v>
      </c>
      <c r="D703" s="1">
        <f>'PR-RAS'!E710</f>
        <v>17972.39</v>
      </c>
      <c r="E703" s="1">
        <v>0</v>
      </c>
      <c r="F703" s="1">
        <v>0</v>
      </c>
      <c r="G703" s="2">
        <f t="shared" si="10"/>
        <v>34286.929559999997</v>
      </c>
      <c r="H703" s="2">
        <f t="shared" si="11"/>
        <v>0.38999999999941792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2307</v>
      </c>
      <c r="D705" s="1">
        <f>'PR-RAS'!E712</f>
        <v>2280</v>
      </c>
      <c r="E705" s="1">
        <v>0</v>
      </c>
      <c r="F705" s="1">
        <v>0</v>
      </c>
      <c r="G705" s="2">
        <f t="shared" si="10"/>
        <v>4834.3679999999995</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3000</v>
      </c>
      <c r="D710" s="1">
        <f>'PR-RAS'!E717</f>
        <v>21835.37</v>
      </c>
      <c r="E710" s="1">
        <v>0</v>
      </c>
      <c r="F710" s="1">
        <v>0</v>
      </c>
      <c r="G710" s="2">
        <f t="shared" si="10"/>
        <v>33089.554659999994</v>
      </c>
      <c r="H710" s="2">
        <f t="shared" si="11"/>
        <v>0.36999999999898137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263707</v>
      </c>
      <c r="D711" s="1">
        <f>'PR-RAS'!E718</f>
        <v>248379.53</v>
      </c>
      <c r="E711" s="1">
        <v>0</v>
      </c>
      <c r="F711" s="1">
        <v>0</v>
      </c>
      <c r="G711" s="2">
        <f t="shared" si="10"/>
        <v>539930.90260000003</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14930</v>
      </c>
      <c r="D713" s="1">
        <f>'PR-RAS'!E720</f>
        <v>26450</v>
      </c>
      <c r="E713" s="1">
        <v>0</v>
      </c>
      <c r="F713" s="1">
        <v>0</v>
      </c>
      <c r="G713" s="2">
        <f t="shared" si="10"/>
        <v>48294.96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2694</v>
      </c>
      <c r="D714" s="1">
        <f>'PR-RAS'!E721</f>
        <v>13974.69</v>
      </c>
      <c r="E714" s="1">
        <v>0</v>
      </c>
      <c r="F714" s="1">
        <v>0</v>
      </c>
      <c r="G714" s="2">
        <f t="shared" si="10"/>
        <v>21848.729940000001</v>
      </c>
      <c r="H714" s="2">
        <f t="shared" si="11"/>
        <v>0.30999999999949068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148770</v>
      </c>
      <c r="D715" s="1">
        <f>'PR-RAS'!E722</f>
        <v>229761.65</v>
      </c>
      <c r="E715" s="1">
        <v>0</v>
      </c>
      <c r="F715" s="1">
        <v>0</v>
      </c>
      <c r="G715" s="2">
        <f t="shared" si="10"/>
        <v>434321.41620000004</v>
      </c>
      <c r="H715" s="2">
        <f t="shared" si="11"/>
        <v>0.35000000000582077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2655</v>
      </c>
      <c r="E716" s="1">
        <v>0</v>
      </c>
      <c r="F716" s="1">
        <v>0</v>
      </c>
      <c r="G716" s="2">
        <f t="shared" si="10"/>
        <v>3796.6499999999996</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36824.620000000003</v>
      </c>
      <c r="E718" s="1">
        <v>0</v>
      </c>
      <c r="F718" s="1">
        <v>0</v>
      </c>
      <c r="G718" s="2">
        <f t="shared" si="10"/>
        <v>52806.505080000003</v>
      </c>
      <c r="H718" s="2">
        <f t="shared" si="11"/>
        <v>0.37999999999738066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429557.85</v>
      </c>
      <c r="E816" s="1">
        <v>0</v>
      </c>
      <c r="F816" s="1">
        <v>0</v>
      </c>
      <c r="G816" s="2">
        <f t="shared" si="18"/>
        <v>700179.29549999989</v>
      </c>
      <c r="H816" s="2">
        <f t="shared" si="19"/>
        <v>0.15000000002328306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397635</v>
      </c>
      <c r="D817" s="1">
        <f>'PR-RAS'!E824</f>
        <v>23130.2</v>
      </c>
      <c r="E817" s="1">
        <v>0</v>
      </c>
      <c r="F817" s="1">
        <v>0</v>
      </c>
      <c r="G817" s="2">
        <f t="shared" si="18"/>
        <v>362218.64639999997</v>
      </c>
      <c r="H817" s="2">
        <f t="shared" si="19"/>
        <v>0.2000000000007276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18715</v>
      </c>
      <c r="D821" s="1">
        <f>'PR-RAS'!E828</f>
        <v>17235.349999999999</v>
      </c>
      <c r="E821" s="1">
        <v>0</v>
      </c>
      <c r="F821" s="1">
        <v>0</v>
      </c>
      <c r="G821" s="2">
        <f t="shared" si="18"/>
        <v>43612.273999999998</v>
      </c>
      <c r="H821" s="2">
        <f t="shared" si="19"/>
        <v>0.34999999999854481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5852949</v>
      </c>
      <c r="D984" s="6">
        <f>BILANCA!E6</f>
        <v>5881662.3799999999</v>
      </c>
      <c r="E984" s="6">
        <v>0</v>
      </c>
      <c r="F984" s="6">
        <v>0</v>
      </c>
      <c r="G984" s="7">
        <f t="shared" ref="G984:G1241" si="22">B984/1000*C984+B984/500*D984</f>
        <v>17616.27376</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4773415</v>
      </c>
      <c r="D985" s="1">
        <f>BILANCA!E7</f>
        <v>4589858.6399999997</v>
      </c>
      <c r="E985" s="1">
        <v>0</v>
      </c>
      <c r="F985" s="1">
        <v>0</v>
      </c>
      <c r="G985" s="2">
        <f t="shared" si="22"/>
        <v>27906.264559999996</v>
      </c>
      <c r="H985" s="2">
        <f t="shared" si="19"/>
        <v>0.36000000033527613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4773415</v>
      </c>
      <c r="D990" s="1">
        <f>BILANCA!E12</f>
        <v>4589858.6399999997</v>
      </c>
      <c r="E990" s="1">
        <v>0</v>
      </c>
      <c r="F990" s="1">
        <v>0</v>
      </c>
      <c r="G990" s="2">
        <f t="shared" si="22"/>
        <v>97671.925959999993</v>
      </c>
      <c r="H990" s="2">
        <f t="shared" si="19"/>
        <v>0.36000000033527613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3959418</v>
      </c>
      <c r="D991" s="1">
        <f>BILANCA!E13</f>
        <v>3727931.8999999994</v>
      </c>
      <c r="E991" s="1">
        <v>0</v>
      </c>
      <c r="F991" s="1">
        <v>0</v>
      </c>
      <c r="G991" s="2">
        <f t="shared" si="22"/>
        <v>91322.254399999991</v>
      </c>
      <c r="H991" s="2">
        <f t="shared" si="19"/>
        <v>0.10000000055879354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11961215</v>
      </c>
      <c r="D993" s="1">
        <f>BILANCA!E15</f>
        <v>11961214.93</v>
      </c>
      <c r="E993" s="1">
        <v>0</v>
      </c>
      <c r="F993" s="1">
        <v>0</v>
      </c>
      <c r="G993" s="2">
        <f t="shared" si="22"/>
        <v>358836.4486</v>
      </c>
      <c r="H993" s="2">
        <f t="shared" si="19"/>
        <v>7.0000000298023224E-2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8001797</v>
      </c>
      <c r="D996" s="1">
        <f>BILANCA!E18</f>
        <v>8233283.0300000003</v>
      </c>
      <c r="E996" s="1">
        <v>0</v>
      </c>
      <c r="F996" s="1">
        <v>0</v>
      </c>
      <c r="G996" s="2">
        <f t="shared" si="22"/>
        <v>318088.71977999998</v>
      </c>
      <c r="H996" s="2">
        <f t="shared" si="19"/>
        <v>3.0000000260770321E-2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802734</v>
      </c>
      <c r="D997" s="1">
        <f>BILANCA!E19</f>
        <v>849162.43000000017</v>
      </c>
      <c r="E997" s="1">
        <v>0</v>
      </c>
      <c r="F997" s="1">
        <v>0</v>
      </c>
      <c r="G997" s="2">
        <f t="shared" si="22"/>
        <v>35014.824040000007</v>
      </c>
      <c r="H997" s="2">
        <f t="shared" si="19"/>
        <v>0.43000000016763806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948290</v>
      </c>
      <c r="D998" s="1">
        <f>BILANCA!E20</f>
        <v>1013888.25</v>
      </c>
      <c r="E998" s="1">
        <v>0</v>
      </c>
      <c r="F998" s="1">
        <v>0</v>
      </c>
      <c r="G998" s="2">
        <f t="shared" si="22"/>
        <v>44640.997499999998</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24611</v>
      </c>
      <c r="D999" s="1">
        <f>BILANCA!E21</f>
        <v>24611.09</v>
      </c>
      <c r="E999" s="1">
        <v>0</v>
      </c>
      <c r="F999" s="1">
        <v>0</v>
      </c>
      <c r="G999" s="2">
        <f t="shared" si="22"/>
        <v>1181.33088</v>
      </c>
      <c r="H999" s="2">
        <f t="shared" si="19"/>
        <v>9.0000000000145519E-2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193016</v>
      </c>
      <c r="D1000" s="1">
        <f>BILANCA!E22</f>
        <v>193015.71</v>
      </c>
      <c r="E1000" s="1">
        <v>0</v>
      </c>
      <c r="F1000" s="1">
        <v>0</v>
      </c>
      <c r="G1000" s="2">
        <f t="shared" si="22"/>
        <v>9843.8061400000006</v>
      </c>
      <c r="H1000" s="2">
        <f t="shared" si="19"/>
        <v>0.29000000000814907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1282</v>
      </c>
      <c r="D1001" s="1">
        <f>BILANCA!E23</f>
        <v>1281.79</v>
      </c>
      <c r="E1001" s="1">
        <v>0</v>
      </c>
      <c r="F1001" s="1">
        <v>0</v>
      </c>
      <c r="G1001" s="2">
        <f t="shared" si="22"/>
        <v>69.220439999999996</v>
      </c>
      <c r="H1001" s="2">
        <f t="shared" si="19"/>
        <v>0.21000000000003638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47434</v>
      </c>
      <c r="D1002" s="1">
        <f>BILANCA!E24</f>
        <v>47434.18</v>
      </c>
      <c r="E1002" s="1">
        <v>0</v>
      </c>
      <c r="F1002" s="1">
        <v>0</v>
      </c>
      <c r="G1002" s="2">
        <f t="shared" si="22"/>
        <v>2703.7448399999998</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51591</v>
      </c>
      <c r="D1003" s="1">
        <f>BILANCA!E25</f>
        <v>110736.8</v>
      </c>
      <c r="E1003" s="1">
        <v>0</v>
      </c>
      <c r="F1003" s="1">
        <v>0</v>
      </c>
      <c r="G1003" s="2">
        <f t="shared" si="22"/>
        <v>5461.2920000000004</v>
      </c>
      <c r="H1003" s="2">
        <f t="shared" si="19"/>
        <v>0.19999999999708962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331615</v>
      </c>
      <c r="D1004" s="1">
        <f>BILANCA!E26</f>
        <v>331614.83</v>
      </c>
      <c r="E1004" s="1">
        <v>0</v>
      </c>
      <c r="F1004" s="1">
        <v>0</v>
      </c>
      <c r="G1004" s="2">
        <f t="shared" si="22"/>
        <v>20891.737860000001</v>
      </c>
      <c r="H1004" s="2">
        <f t="shared" si="19"/>
        <v>0.16999999998370185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795105</v>
      </c>
      <c r="D1006" s="1">
        <f>BILANCA!E28</f>
        <v>873420.22</v>
      </c>
      <c r="E1006" s="1">
        <v>0</v>
      </c>
      <c r="F1006" s="1">
        <v>0</v>
      </c>
      <c r="G1006" s="2">
        <f t="shared" si="22"/>
        <v>58464.74512</v>
      </c>
      <c r="H1006" s="2">
        <f t="shared" si="19"/>
        <v>0.21999999997206032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155683</v>
      </c>
      <c r="D1008" s="1">
        <f>BILANCA!E30</f>
        <v>155682.70000000001</v>
      </c>
      <c r="E1008" s="1">
        <v>0</v>
      </c>
      <c r="F1008" s="1">
        <v>0</v>
      </c>
      <c r="G1008" s="2">
        <f t="shared" si="22"/>
        <v>11676.210000000001</v>
      </c>
      <c r="H1008" s="2">
        <f t="shared" si="19"/>
        <v>0.29999999998835847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155683</v>
      </c>
      <c r="D1012" s="1">
        <f>BILANCA!E34</f>
        <v>155682.70000000001</v>
      </c>
      <c r="E1012" s="1">
        <v>0</v>
      </c>
      <c r="F1012" s="1">
        <v>0</v>
      </c>
      <c r="G1012" s="2">
        <f t="shared" si="22"/>
        <v>13544.403600000001</v>
      </c>
      <c r="H1012" s="2">
        <f t="shared" si="19"/>
        <v>0.29999999998835847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8641</v>
      </c>
      <c r="D1013" s="1">
        <f>BILANCA!E35</f>
        <v>10142.429999999998</v>
      </c>
      <c r="E1013" s="1">
        <v>0</v>
      </c>
      <c r="F1013" s="1">
        <v>0</v>
      </c>
      <c r="G1013" s="2">
        <f t="shared" si="22"/>
        <v>867.77579999999989</v>
      </c>
      <c r="H1013" s="2">
        <f t="shared" si="19"/>
        <v>0.42999999999847205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18402</v>
      </c>
      <c r="D1014" s="1">
        <f>BILANCA!E36</f>
        <v>20332.439999999999</v>
      </c>
      <c r="E1014" s="1">
        <v>0</v>
      </c>
      <c r="F1014" s="1">
        <v>0</v>
      </c>
      <c r="G1014" s="2">
        <f t="shared" si="22"/>
        <v>1831.0732799999998</v>
      </c>
      <c r="H1014" s="2">
        <f t="shared" si="19"/>
        <v>0.43999999999869033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9761</v>
      </c>
      <c r="D1018" s="1">
        <f>BILANCA!E40</f>
        <v>10190.01</v>
      </c>
      <c r="E1018" s="1">
        <v>0</v>
      </c>
      <c r="F1018" s="1">
        <v>0</v>
      </c>
      <c r="G1018" s="2">
        <f t="shared" si="22"/>
        <v>1054.9357000000002</v>
      </c>
      <c r="H1018" s="2">
        <f t="shared" si="19"/>
        <v>1.0000000000218279E-2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2622</v>
      </c>
      <c r="D1023" s="1">
        <f>BILANCA!E45</f>
        <v>2621.88</v>
      </c>
      <c r="E1023" s="1">
        <v>0</v>
      </c>
      <c r="F1023" s="1">
        <v>0</v>
      </c>
      <c r="G1023" s="2">
        <f t="shared" si="22"/>
        <v>314.63040000000001</v>
      </c>
      <c r="H1023" s="2">
        <f t="shared" si="19"/>
        <v>0.11999999999989086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2622</v>
      </c>
      <c r="D1025" s="1">
        <f>BILANCA!E47</f>
        <v>2621.88</v>
      </c>
      <c r="E1025" s="1">
        <v>0</v>
      </c>
      <c r="F1025" s="1">
        <v>0</v>
      </c>
      <c r="G1025" s="2">
        <f t="shared" si="22"/>
        <v>330.36192000000005</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200575</v>
      </c>
      <c r="D1032" s="1">
        <f>BILANCA!E54</f>
        <v>205936.77</v>
      </c>
      <c r="E1032" s="1">
        <v>0</v>
      </c>
      <c r="F1032" s="1">
        <v>0</v>
      </c>
      <c r="G1032" s="2">
        <f t="shared" si="22"/>
        <v>30009.978459999998</v>
      </c>
      <c r="H1032" s="2">
        <f t="shared" si="19"/>
        <v>0.23000000001047738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200575</v>
      </c>
      <c r="D1033" s="1">
        <f>BILANCA!E55</f>
        <v>205936.77</v>
      </c>
      <c r="E1033" s="1">
        <v>0</v>
      </c>
      <c r="F1033" s="1">
        <v>0</v>
      </c>
      <c r="G1033" s="2">
        <f t="shared" si="22"/>
        <v>30622.427</v>
      </c>
      <c r="H1033" s="2">
        <f t="shared" si="19"/>
        <v>0.23000000001047738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1079534</v>
      </c>
      <c r="D1046" s="1">
        <f>BILANCA!E68</f>
        <v>1291803.74</v>
      </c>
      <c r="E1046" s="1">
        <v>0</v>
      </c>
      <c r="F1046" s="1">
        <v>0</v>
      </c>
      <c r="G1046" s="2">
        <f t="shared" si="22"/>
        <v>230777.91324000002</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270833</v>
      </c>
      <c r="D1047" s="1">
        <f>BILANCA!E69</f>
        <v>379023.05</v>
      </c>
      <c r="E1047" s="1">
        <v>0</v>
      </c>
      <c r="F1047" s="1">
        <v>0</v>
      </c>
      <c r="G1047" s="2">
        <f t="shared" si="22"/>
        <v>65848.262400000007</v>
      </c>
      <c r="H1047" s="2">
        <f t="shared" si="19"/>
        <v>4.9999999988358468E-2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267301</v>
      </c>
      <c r="D1048" s="1">
        <f>BILANCA!E70</f>
        <v>379023.05</v>
      </c>
      <c r="E1048" s="1">
        <v>0</v>
      </c>
      <c r="F1048" s="1">
        <v>0</v>
      </c>
      <c r="G1048" s="2">
        <f t="shared" si="22"/>
        <v>66647.561500000011</v>
      </c>
      <c r="H1048" s="2">
        <f t="shared" si="19"/>
        <v>4.9999999988358468E-2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267301</v>
      </c>
      <c r="D1050" s="1">
        <f>BILANCA!E72</f>
        <v>379023.05</v>
      </c>
      <c r="E1050" s="1">
        <v>0</v>
      </c>
      <c r="F1050" s="1">
        <v>0</v>
      </c>
      <c r="G1050" s="2">
        <f t="shared" si="22"/>
        <v>68698.255700000009</v>
      </c>
      <c r="H1050" s="2">
        <f t="shared" si="19"/>
        <v>4.9999999988358468E-2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3532</v>
      </c>
      <c r="D1054" s="1">
        <f>BILANCA!E76</f>
        <v>0</v>
      </c>
      <c r="E1054" s="1">
        <v>0</v>
      </c>
      <c r="F1054" s="1">
        <v>0</v>
      </c>
      <c r="G1054" s="2">
        <f t="shared" si="22"/>
        <v>250.77199999999999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89412</v>
      </c>
      <c r="D1056" s="1">
        <f>BILANCA!E78</f>
        <v>127381.62</v>
      </c>
      <c r="E1056" s="1">
        <v>0</v>
      </c>
      <c r="F1056" s="1">
        <v>0</v>
      </c>
      <c r="G1056" s="2">
        <f t="shared" si="22"/>
        <v>25124.792519999999</v>
      </c>
      <c r="H1056" s="2">
        <f t="shared" si="19"/>
        <v>0.38000000000465661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89412</v>
      </c>
      <c r="D1064" s="1">
        <f>BILANCA!E86</f>
        <v>127381.62</v>
      </c>
      <c r="E1064" s="1">
        <v>0</v>
      </c>
      <c r="F1064" s="1">
        <v>0</v>
      </c>
      <c r="G1064" s="2">
        <f t="shared" si="22"/>
        <v>27878.194439999999</v>
      </c>
      <c r="H1064" s="2">
        <f t="shared" si="19"/>
        <v>0.38000000000465661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20427</v>
      </c>
      <c r="D1124" s="1">
        <f>BILANCA!E146</f>
        <v>15728.64</v>
      </c>
      <c r="E1124" s="1">
        <v>0</v>
      </c>
      <c r="F1124" s="1">
        <v>0</v>
      </c>
      <c r="G1124" s="2">
        <f t="shared" si="22"/>
        <v>7315.6834799999997</v>
      </c>
      <c r="H1124" s="2">
        <f t="shared" si="23"/>
        <v>0.36000000000058208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12605</v>
      </c>
      <c r="D1137" s="1">
        <f>BILANCA!E159</f>
        <v>7955.64</v>
      </c>
      <c r="E1137" s="1">
        <v>0</v>
      </c>
      <c r="F1137" s="1">
        <v>0</v>
      </c>
      <c r="G1137" s="2">
        <f t="shared" si="22"/>
        <v>4391.5071200000002</v>
      </c>
      <c r="H1137" s="2">
        <f t="shared" si="23"/>
        <v>0.35999999999967258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7980</v>
      </c>
      <c r="D1138" s="1">
        <f>BILANCA!E160</f>
        <v>7773</v>
      </c>
      <c r="E1138" s="1">
        <v>0</v>
      </c>
      <c r="F1138" s="1">
        <v>0</v>
      </c>
      <c r="G1138" s="2">
        <f t="shared" si="22"/>
        <v>3646.53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158</v>
      </c>
      <c r="D1141" s="1">
        <f>BILANCA!E163</f>
        <v>0</v>
      </c>
      <c r="E1141" s="1">
        <v>0</v>
      </c>
      <c r="F1141" s="1">
        <v>0</v>
      </c>
      <c r="G1141" s="2">
        <f t="shared" si="22"/>
        <v>24.963999999999999</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698862</v>
      </c>
      <c r="D1148" s="1">
        <f>BILANCA!E170</f>
        <v>769670.43</v>
      </c>
      <c r="E1148" s="1">
        <v>0</v>
      </c>
      <c r="F1148" s="1">
        <v>0</v>
      </c>
      <c r="G1148" s="2">
        <f t="shared" si="22"/>
        <v>369303.4719</v>
      </c>
      <c r="H1148" s="2">
        <f t="shared" si="23"/>
        <v>0.43000000005122274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698862</v>
      </c>
      <c r="D1151" s="1">
        <f>BILANCA!E173</f>
        <v>769670.43</v>
      </c>
      <c r="E1151" s="1">
        <v>0</v>
      </c>
      <c r="F1151" s="1">
        <v>0</v>
      </c>
      <c r="G1151" s="2">
        <f t="shared" si="22"/>
        <v>376018.08048000006</v>
      </c>
      <c r="H1151" s="2">
        <f t="shared" si="23"/>
        <v>0.43000000005122274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5852949</v>
      </c>
      <c r="D1152" s="1">
        <f>BILANCA!E175</f>
        <v>5881662.379999999</v>
      </c>
      <c r="E1152" s="1">
        <v>0</v>
      </c>
      <c r="F1152" s="1">
        <v>0</v>
      </c>
      <c r="G1152" s="2">
        <f t="shared" si="22"/>
        <v>2977150.2654399998</v>
      </c>
      <c r="H1152" s="2">
        <f t="shared" si="23"/>
        <v>0.37999999895691872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986092</v>
      </c>
      <c r="D1153" s="1">
        <f>BILANCA!E176</f>
        <v>972839.38</v>
      </c>
      <c r="E1153" s="1">
        <v>0</v>
      </c>
      <c r="F1153" s="1">
        <v>0</v>
      </c>
      <c r="G1153" s="2">
        <f t="shared" si="22"/>
        <v>498401.02920000005</v>
      </c>
      <c r="H1153" s="2">
        <f t="shared" si="23"/>
        <v>0.38000000000465661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986092</v>
      </c>
      <c r="D1154" s="1">
        <f>BILANCA!E177</f>
        <v>972839.38</v>
      </c>
      <c r="E1154" s="1">
        <v>0</v>
      </c>
      <c r="F1154" s="1">
        <v>0</v>
      </c>
      <c r="G1154" s="2">
        <f t="shared" si="22"/>
        <v>501332.79996000003</v>
      </c>
      <c r="H1154" s="2">
        <f t="shared" si="23"/>
        <v>0.38000000000465661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693310</v>
      </c>
      <c r="D1155" s="1">
        <f>BILANCA!E178</f>
        <v>758549.27</v>
      </c>
      <c r="E1155" s="1">
        <v>0</v>
      </c>
      <c r="F1155" s="1">
        <v>0</v>
      </c>
      <c r="G1155" s="2">
        <f t="shared" si="22"/>
        <v>380190.26887999999</v>
      </c>
      <c r="H1155" s="2">
        <f t="shared" si="23"/>
        <v>0.27000000001862645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202042</v>
      </c>
      <c r="D1156" s="1">
        <f>BILANCA!E179</f>
        <v>100019.09</v>
      </c>
      <c r="E1156" s="1">
        <v>0</v>
      </c>
      <c r="F1156" s="1">
        <v>0</v>
      </c>
      <c r="G1156" s="2">
        <f t="shared" si="22"/>
        <v>69559.871140000003</v>
      </c>
      <c r="H1156" s="2">
        <f t="shared" si="23"/>
        <v>8.999999999650754E-2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1018</v>
      </c>
      <c r="D1157" s="1">
        <f>BILANCA!E180</f>
        <v>0</v>
      </c>
      <c r="E1157" s="1">
        <v>0</v>
      </c>
      <c r="F1157" s="1">
        <v>0</v>
      </c>
      <c r="G1157" s="2">
        <f t="shared" si="22"/>
        <v>177.13199999999998</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1018</v>
      </c>
      <c r="D1160" s="1">
        <f>BILANCA!E183</f>
        <v>0</v>
      </c>
      <c r="E1160" s="1">
        <v>0</v>
      </c>
      <c r="F1160" s="1">
        <v>0</v>
      </c>
      <c r="G1160" s="2">
        <f t="shared" si="22"/>
        <v>180.18599999999998</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25209</v>
      </c>
      <c r="D1163" s="1">
        <f>BILANCA!E186</f>
        <v>10923.03</v>
      </c>
      <c r="E1163" s="1">
        <v>0</v>
      </c>
      <c r="F1163" s="1">
        <v>0</v>
      </c>
      <c r="G1163" s="2">
        <f t="shared" si="22"/>
        <v>8469.9107999999997</v>
      </c>
      <c r="H1163" s="2">
        <f t="shared" si="23"/>
        <v>3.0000000000654836E-2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64513</v>
      </c>
      <c r="D1165" s="1">
        <f>BILANCA!E188</f>
        <v>103347.99</v>
      </c>
      <c r="E1165" s="1">
        <v>0</v>
      </c>
      <c r="F1165" s="1">
        <v>0</v>
      </c>
      <c r="G1165" s="2">
        <f t="shared" si="22"/>
        <v>49360.034360000005</v>
      </c>
      <c r="H1165" s="2">
        <f t="shared" si="23"/>
        <v>9.9999999947613105E-3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4866857</v>
      </c>
      <c r="D1214" s="1">
        <f>BILANCA!E237</f>
        <v>4908822.9999999991</v>
      </c>
      <c r="E1214" s="1">
        <v>0</v>
      </c>
      <c r="F1214" s="1">
        <v>0</v>
      </c>
      <c r="G1214" s="2">
        <f t="shared" si="22"/>
        <v>3392120.193</v>
      </c>
      <c r="H1214" s="2">
        <f t="shared" si="23"/>
        <v>9.3132257461547852E-10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4773417</v>
      </c>
      <c r="D1215" s="1">
        <f>BILANCA!E238</f>
        <v>4589858.6399999997</v>
      </c>
      <c r="E1215" s="1">
        <v>0</v>
      </c>
      <c r="F1215" s="1">
        <v>0</v>
      </c>
      <c r="G1215" s="2">
        <f t="shared" si="22"/>
        <v>3237127.1529600001</v>
      </c>
      <c r="H1215" s="2">
        <f t="shared" si="23"/>
        <v>0.36000000033527613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4773532</v>
      </c>
      <c r="D1216" s="1">
        <f>BILANCA!E239</f>
        <v>4589858.6399999997</v>
      </c>
      <c r="E1216" s="1">
        <v>0</v>
      </c>
      <c r="F1216" s="1">
        <v>0</v>
      </c>
      <c r="G1216" s="2">
        <f t="shared" si="22"/>
        <v>3251107.0822400004</v>
      </c>
      <c r="H1216" s="2">
        <f t="shared" si="23"/>
        <v>0.36000000033527613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4244443</v>
      </c>
      <c r="D1217" s="1">
        <f>BILANCA!E240</f>
        <v>3991806.61</v>
      </c>
      <c r="E1217" s="1">
        <v>0</v>
      </c>
      <c r="F1217" s="1">
        <v>0</v>
      </c>
      <c r="G1217" s="2">
        <f t="shared" si="22"/>
        <v>2861365.1554800002</v>
      </c>
      <c r="H1217" s="2">
        <f t="shared" si="23"/>
        <v>0.39000000013038516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529089</v>
      </c>
      <c r="D1218" s="1">
        <f>BILANCA!E241</f>
        <v>598052.03</v>
      </c>
      <c r="E1218" s="1">
        <v>0</v>
      </c>
      <c r="F1218" s="1">
        <v>0</v>
      </c>
      <c r="G1218" s="2">
        <f t="shared" si="22"/>
        <v>405420.36909999995</v>
      </c>
      <c r="H1218" s="2">
        <f t="shared" si="23"/>
        <v>3.0000000027939677E-2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115</v>
      </c>
      <c r="D1219" s="1">
        <f>BILANCA!E242</f>
        <v>0</v>
      </c>
      <c r="E1219" s="1">
        <v>0</v>
      </c>
      <c r="F1219" s="1">
        <v>0</v>
      </c>
      <c r="G1219" s="2">
        <f t="shared" si="22"/>
        <v>27.139999999999997</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115</v>
      </c>
      <c r="D1220" s="1">
        <f>BILANCA!E243</f>
        <v>0</v>
      </c>
      <c r="E1220" s="1">
        <v>0</v>
      </c>
      <c r="F1220" s="1">
        <v>0</v>
      </c>
      <c r="G1220" s="2">
        <f t="shared" si="22"/>
        <v>27.254999999999999</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72856</v>
      </c>
      <c r="D1222" s="1">
        <f>BILANCA!E245</f>
        <v>303235.71999999997</v>
      </c>
      <c r="E1222" s="1">
        <v>0</v>
      </c>
      <c r="F1222" s="1">
        <v>0</v>
      </c>
      <c r="G1222" s="2">
        <f t="shared" si="22"/>
        <v>162359.25816</v>
      </c>
      <c r="H1222" s="2">
        <f t="shared" si="23"/>
        <v>0.28000000002793968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294621</v>
      </c>
      <c r="D1223" s="1">
        <f>BILANCA!E246</f>
        <v>538750.23</v>
      </c>
      <c r="E1223" s="1">
        <v>0</v>
      </c>
      <c r="F1223" s="1">
        <v>0</v>
      </c>
      <c r="G1223" s="2">
        <f t="shared" si="22"/>
        <v>329309.15039999998</v>
      </c>
      <c r="H1223" s="2">
        <f t="shared" si="23"/>
        <v>0.22999999998137355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294621</v>
      </c>
      <c r="D1224" s="1">
        <f>BILANCA!E247</f>
        <v>538750.23</v>
      </c>
      <c r="E1224" s="1">
        <v>0</v>
      </c>
      <c r="F1224" s="1">
        <v>0</v>
      </c>
      <c r="G1224" s="2">
        <f t="shared" si="22"/>
        <v>330681.27185999998</v>
      </c>
      <c r="H1224" s="2">
        <f t="shared" si="23"/>
        <v>0.22999999998137355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221765</v>
      </c>
      <c r="D1227" s="1">
        <f>BILANCA!E250</f>
        <v>235514.51</v>
      </c>
      <c r="E1227" s="1">
        <v>0</v>
      </c>
      <c r="F1227" s="1">
        <v>0</v>
      </c>
      <c r="G1227" s="2">
        <f t="shared" si="22"/>
        <v>169041.74088</v>
      </c>
      <c r="H1227" s="2">
        <f t="shared" si="23"/>
        <v>0.48999999999068677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221765</v>
      </c>
      <c r="D1229" s="1">
        <f>BILANCA!E252</f>
        <v>235514.51</v>
      </c>
      <c r="E1229" s="1">
        <v>0</v>
      </c>
      <c r="F1229" s="1">
        <v>0</v>
      </c>
      <c r="G1229" s="2">
        <f t="shared" si="22"/>
        <v>170427.32892</v>
      </c>
      <c r="H1229" s="2">
        <f t="shared" si="23"/>
        <v>0.48999999999068677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20584</v>
      </c>
      <c r="D1232" s="1">
        <f>BILANCA!E255</f>
        <v>15728.64</v>
      </c>
      <c r="E1232" s="1">
        <v>0</v>
      </c>
      <c r="F1232" s="1">
        <v>0</v>
      </c>
      <c r="G1232" s="2">
        <f t="shared" si="22"/>
        <v>12958.27872</v>
      </c>
      <c r="H1232" s="2">
        <f t="shared" si="23"/>
        <v>0.36000000000058208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10440</v>
      </c>
      <c r="D1236" s="1">
        <f>BILANCA!E259</f>
        <v>0</v>
      </c>
      <c r="E1236" s="1">
        <v>0</v>
      </c>
      <c r="F1236" s="1">
        <v>0</v>
      </c>
      <c r="G1236" s="2">
        <f t="shared" si="22"/>
        <v>2641.32</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10440</v>
      </c>
      <c r="D1237" s="1">
        <f>BILANCA!E260</f>
        <v>0</v>
      </c>
      <c r="E1237" s="1">
        <v>0</v>
      </c>
      <c r="F1237" s="1">
        <v>0</v>
      </c>
      <c r="G1237" s="2">
        <f t="shared" si="22"/>
        <v>2651.76</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20585</v>
      </c>
      <c r="D1241" s="1">
        <f>BILANCA!E265</f>
        <v>15728.64</v>
      </c>
      <c r="E1241" s="1">
        <v>0</v>
      </c>
      <c r="F1241" s="1">
        <v>0</v>
      </c>
      <c r="G1241" s="2">
        <f t="shared" si="22"/>
        <v>13426.908240000001</v>
      </c>
      <c r="H1241" s="2">
        <f t="shared" si="23"/>
        <v>0.36000000000058208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89411.57</v>
      </c>
      <c r="D1244" s="1">
        <f>BILANCA!E268</f>
        <v>127381.62</v>
      </c>
      <c r="E1244" s="1">
        <v>0</v>
      </c>
      <c r="F1244" s="1">
        <v>0</v>
      </c>
      <c r="G1244" s="2">
        <f t="shared" si="24"/>
        <v>89829.625410000008</v>
      </c>
      <c r="H1244" s="2">
        <f t="shared" si="23"/>
        <v>0.80999999999767169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986092</v>
      </c>
      <c r="D1264" s="1">
        <f>BILANCA!E288</f>
        <v>972839.38</v>
      </c>
      <c r="E1264" s="1">
        <v>0</v>
      </c>
      <c r="F1264" s="1">
        <v>0</v>
      </c>
      <c r="G1264" s="2">
        <f t="shared" si="24"/>
        <v>823827.58356000017</v>
      </c>
      <c r="H1264" s="2">
        <f t="shared" si="23"/>
        <v>0.38000000000465661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64513.14</v>
      </c>
      <c r="D1278" s="1">
        <f>BILANCA!E302</f>
        <v>103347.99</v>
      </c>
      <c r="E1278" s="1">
        <v>0</v>
      </c>
      <c r="F1278" s="1">
        <v>0</v>
      </c>
      <c r="G1278" s="2">
        <f t="shared" si="24"/>
        <v>80006.690400000007</v>
      </c>
      <c r="H1278" s="2">
        <f t="shared" si="23"/>
        <v>0.14999999999417923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10797272</v>
      </c>
      <c r="D1408" s="1">
        <f>'RAS-funkcijski'!E114</f>
        <v>11673152.6</v>
      </c>
      <c r="E1408" s="1">
        <v>0</v>
      </c>
      <c r="F1408" s="1">
        <v>0</v>
      </c>
      <c r="G1408" s="2">
        <f t="shared" si="24"/>
        <v>3755793.4920000001</v>
      </c>
      <c r="H1408" s="2">
        <f t="shared" si="27"/>
        <v>0.40000000037252903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10708324</v>
      </c>
      <c r="D1409" s="1">
        <f>'RAS-funkcijski'!E115</f>
        <v>11558657.52</v>
      </c>
      <c r="E1409" s="1">
        <v>0</v>
      </c>
      <c r="F1409" s="1">
        <v>0</v>
      </c>
      <c r="G1409" s="2">
        <f t="shared" si="24"/>
        <v>3754645.9334399998</v>
      </c>
      <c r="H1409" s="2">
        <f t="shared" si="27"/>
        <v>0.48000000044703484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10708324</v>
      </c>
      <c r="D1411" s="1">
        <f>'RAS-funkcijski'!E117</f>
        <v>11558657.52</v>
      </c>
      <c r="E1411" s="1">
        <v>0</v>
      </c>
      <c r="F1411" s="1">
        <v>0</v>
      </c>
      <c r="G1411" s="2">
        <f t="shared" si="24"/>
        <v>3822297.2115200004</v>
      </c>
      <c r="H1411" s="2">
        <f t="shared" si="27"/>
        <v>0.48000000044703484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88948</v>
      </c>
      <c r="D1420" s="1">
        <f>'RAS-funkcijski'!E126</f>
        <v>114495.08</v>
      </c>
      <c r="E1420" s="1">
        <v>0</v>
      </c>
      <c r="F1420" s="1">
        <v>0</v>
      </c>
      <c r="G1420" s="2">
        <f t="shared" si="24"/>
        <v>38788.455520000003</v>
      </c>
      <c r="H1420" s="2">
        <f t="shared" si="27"/>
        <v>8.000000000174623E-2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10797272</v>
      </c>
      <c r="D1435" s="13">
        <f>'RAS-funkcijski'!E141</f>
        <v>11673152.6</v>
      </c>
      <c r="E1435" s="13">
        <v>0</v>
      </c>
      <c r="F1435" s="13">
        <v>0</v>
      </c>
      <c r="G1435" s="14">
        <f t="shared" si="24"/>
        <v>4677670.0764000006</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986091.87</v>
      </c>
      <c r="D1480" s="6"/>
      <c r="E1480" s="6">
        <v>0</v>
      </c>
      <c r="F1480" s="6">
        <v>0</v>
      </c>
      <c r="G1480" s="7">
        <f t="shared" ref="G1480:G1580" si="34">B1480/1000*C1480</f>
        <v>986.09186999999997</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10388318.670000002</v>
      </c>
      <c r="D1481" s="1">
        <v>0</v>
      </c>
      <c r="E1481" s="1">
        <v>0</v>
      </c>
      <c r="F1481" s="1">
        <v>0</v>
      </c>
      <c r="G1481" s="2">
        <f t="shared" si="34"/>
        <v>20776.637340000005</v>
      </c>
      <c r="H1481" s="2">
        <f t="shared" si="35"/>
        <v>0.32999999821186066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10260641.050000003</v>
      </c>
      <c r="D1483" s="1">
        <v>0</v>
      </c>
      <c r="E1483" s="1">
        <v>0</v>
      </c>
      <c r="F1483" s="1">
        <v>0</v>
      </c>
      <c r="G1483" s="2">
        <f t="shared" si="34"/>
        <v>41042.564200000008</v>
      </c>
      <c r="H1483" s="2">
        <f t="shared" si="35"/>
        <v>5.0000002607703209E-2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8864725.9700000007</v>
      </c>
      <c r="D1484" s="1">
        <v>0</v>
      </c>
      <c r="E1484" s="1">
        <v>0</v>
      </c>
      <c r="F1484" s="1">
        <v>0</v>
      </c>
      <c r="G1484" s="2">
        <f t="shared" si="34"/>
        <v>44323.629850000005</v>
      </c>
      <c r="H1484" s="2">
        <f t="shared" si="35"/>
        <v>2.9999999329447746E-2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1285593.8</v>
      </c>
      <c r="D1485" s="1">
        <v>0</v>
      </c>
      <c r="E1485" s="1">
        <v>0</v>
      </c>
      <c r="F1485" s="1">
        <v>0</v>
      </c>
      <c r="G1485" s="2">
        <f t="shared" si="34"/>
        <v>7713.5628000000006</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6011.63</v>
      </c>
      <c r="D1486" s="1">
        <v>0</v>
      </c>
      <c r="E1486" s="1">
        <v>0</v>
      </c>
      <c r="F1486" s="1">
        <v>0</v>
      </c>
      <c r="G1486" s="2">
        <f t="shared" si="34"/>
        <v>42.081409999999998</v>
      </c>
      <c r="H1486" s="2">
        <f t="shared" si="35"/>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40365.550000000003</v>
      </c>
      <c r="D1489" s="1">
        <v>0</v>
      </c>
      <c r="E1489" s="1">
        <v>0</v>
      </c>
      <c r="F1489" s="1">
        <v>0</v>
      </c>
      <c r="G1489" s="2">
        <f t="shared" si="34"/>
        <v>403.65550000000002</v>
      </c>
      <c r="H1489" s="2">
        <f t="shared" si="35"/>
        <v>0.44999999999708962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63944.1</v>
      </c>
      <c r="D1491" s="1">
        <v>0</v>
      </c>
      <c r="E1491" s="1">
        <v>0</v>
      </c>
      <c r="F1491" s="1">
        <v>0</v>
      </c>
      <c r="G1491" s="2">
        <f t="shared" si="34"/>
        <v>767.32920000000001</v>
      </c>
      <c r="H1491" s="2">
        <f t="shared" si="35"/>
        <v>9.9999999998544808E-2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127677.62</v>
      </c>
      <c r="D1492" s="1">
        <v>0</v>
      </c>
      <c r="E1492" s="1">
        <v>0</v>
      </c>
      <c r="F1492" s="1">
        <v>0</v>
      </c>
      <c r="G1492" s="2">
        <f t="shared" si="34"/>
        <v>1659.8090599999998</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10401571.16</v>
      </c>
      <c r="D1499" s="1">
        <v>0</v>
      </c>
      <c r="E1499" s="1">
        <v>0</v>
      </c>
      <c r="F1499" s="1">
        <v>0</v>
      </c>
      <c r="G1499" s="2">
        <f t="shared" si="34"/>
        <v>208031.42320000002</v>
      </c>
      <c r="H1499" s="2">
        <f t="shared" si="35"/>
        <v>0.16000000014901161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10273893.540000001</v>
      </c>
      <c r="D1501" s="1">
        <v>0</v>
      </c>
      <c r="E1501" s="1">
        <v>0</v>
      </c>
      <c r="F1501" s="1">
        <v>0</v>
      </c>
      <c r="G1501" s="2">
        <f t="shared" si="34"/>
        <v>226025.65788000001</v>
      </c>
      <c r="H1501" s="2">
        <f t="shared" si="35"/>
        <v>0.45999999903142452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8799486.5500000007</v>
      </c>
      <c r="D1502" s="1">
        <v>0</v>
      </c>
      <c r="E1502" s="1">
        <v>0</v>
      </c>
      <c r="F1502" s="1">
        <v>0</v>
      </c>
      <c r="G1502" s="2">
        <f t="shared" si="34"/>
        <v>202388.19065</v>
      </c>
      <c r="H1502" s="2">
        <f t="shared" si="35"/>
        <v>0.44999999925494194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1387616.43</v>
      </c>
      <c r="D1503" s="1">
        <v>0</v>
      </c>
      <c r="E1503" s="1">
        <v>0</v>
      </c>
      <c r="F1503" s="1">
        <v>0</v>
      </c>
      <c r="G1503" s="2">
        <f t="shared" si="34"/>
        <v>33302.794320000001</v>
      </c>
      <c r="H1503" s="2">
        <f t="shared" si="35"/>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7029.32</v>
      </c>
      <c r="D1504" s="1">
        <v>0</v>
      </c>
      <c r="E1504" s="1">
        <v>0</v>
      </c>
      <c r="F1504" s="1">
        <v>0</v>
      </c>
      <c r="G1504" s="2">
        <f t="shared" si="34"/>
        <v>175.733</v>
      </c>
      <c r="H1504" s="2">
        <f t="shared" si="35"/>
        <v>0.31999999999970896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54651.99</v>
      </c>
      <c r="D1507" s="1">
        <v>0</v>
      </c>
      <c r="E1507" s="1">
        <v>0</v>
      </c>
      <c r="F1507" s="1">
        <v>0</v>
      </c>
      <c r="G1507" s="2">
        <f t="shared" si="34"/>
        <v>1530.2557199999999</v>
      </c>
      <c r="H1507" s="2">
        <f t="shared" si="35"/>
        <v>1.0000000002037268E-2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25109.25</v>
      </c>
      <c r="D1509" s="1">
        <v>0</v>
      </c>
      <c r="E1509" s="1">
        <v>0</v>
      </c>
      <c r="F1509" s="1">
        <v>0</v>
      </c>
      <c r="G1509" s="2">
        <f t="shared" si="34"/>
        <v>753.27749999999992</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127677.62</v>
      </c>
      <c r="D1510" s="1">
        <v>0</v>
      </c>
      <c r="E1510" s="1">
        <v>0</v>
      </c>
      <c r="F1510" s="1">
        <v>0</v>
      </c>
      <c r="G1510" s="2">
        <f t="shared" si="34"/>
        <v>3958.0062199999998</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972839.38000000082</v>
      </c>
      <c r="D1517" s="1">
        <v>0</v>
      </c>
      <c r="E1517" s="1">
        <v>0</v>
      </c>
      <c r="F1517" s="1">
        <v>0</v>
      </c>
      <c r="G1517" s="2">
        <f t="shared" si="34"/>
        <v>36967.896440000033</v>
      </c>
      <c r="H1517" s="2">
        <f t="shared" si="35"/>
        <v>0.38000000081956387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972839.38</v>
      </c>
      <c r="D1576" s="1">
        <v>0</v>
      </c>
      <c r="E1576" s="1">
        <v>0</v>
      </c>
      <c r="F1576" s="1">
        <v>0</v>
      </c>
      <c r="G1576" s="2">
        <f t="shared" si="34"/>
        <v>94365.419860000009</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972839.38</v>
      </c>
      <c r="D1578" s="1">
        <v>0</v>
      </c>
      <c r="E1578" s="1">
        <v>0</v>
      </c>
      <c r="F1578" s="1">
        <v>0</v>
      </c>
      <c r="G1578" s="2">
        <f t="shared" si="34"/>
        <v>96311.098620000004</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14793</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11091893</v>
      </c>
      <c r="I16" s="172">
        <f>'PR-RAS'!E6</f>
        <v>11903530.5</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10732081</v>
      </c>
      <c r="I17" s="172">
        <f>'PR-RAS'!E151</f>
        <v>11545474.979999999</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72856</v>
      </c>
      <c r="I18" s="172">
        <f>'PR-RAS'!E645</f>
        <v>303235.72000000224</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4773415</v>
      </c>
      <c r="I20" s="175">
        <f>BILANCA!E7</f>
        <v>4589858.6399999997</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1079534</v>
      </c>
      <c r="I21" s="177">
        <f>BILANCA!E68</f>
        <v>1291803.74</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986092</v>
      </c>
      <c r="I22" s="177">
        <f>BILANCA!E176</f>
        <v>972839.38</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4866857</v>
      </c>
      <c r="I23" s="179">
        <f>BILANCA!E237</f>
        <v>4908822.9999999991</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10797272</v>
      </c>
      <c r="I27" s="177">
        <f>'RAS-funkcijski'!E114</f>
        <v>11673152.6</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10797272</v>
      </c>
      <c r="I28" s="181">
        <f>'RAS-funkcijski'!E141</f>
        <v>11673152.6</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986091.87</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972839.38000000082</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972839.38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400" workbookViewId="0">
      <selection activeCell="E658" sqref="E65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11091893</v>
      </c>
      <c r="E6" s="53">
        <f>E7+E44+E50+E82+E106+E124+E133+E139</f>
        <v>11903530.5</v>
      </c>
      <c r="F6" s="54">
        <f t="shared" ref="F6:F131" si="0">IF(D6&lt;&gt;0,IF(E6/D6&gt;=100,"&gt;&gt;100",E6/D6*100),"-")</f>
        <v>107.31739388398356</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10143060</v>
      </c>
      <c r="E50" s="53">
        <f>E51+E54+E59+E62+E65+E68+E71+E74+E77</f>
        <v>10470374.609999999</v>
      </c>
      <c r="F50" s="54">
        <f t="shared" si="0"/>
        <v>103.226980911086</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157687</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v>97537.33</v>
      </c>
      <c r="F57" s="54" t="str">
        <f t="shared" si="0"/>
        <v>-</v>
      </c>
    </row>
    <row r="58" spans="1:6" ht="12.75" customHeight="1" x14ac:dyDescent="0.2">
      <c r="A58" s="55">
        <v>6324</v>
      </c>
      <c r="B58" s="88" t="s">
        <v>158</v>
      </c>
      <c r="C58" s="52" t="s">
        <v>159</v>
      </c>
      <c r="D58" s="244"/>
      <c r="E58" s="244">
        <v>60149.67</v>
      </c>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9465279</v>
      </c>
      <c r="E68" s="53">
        <f t="shared" si="15"/>
        <v>9698895.4000000004</v>
      </c>
      <c r="F68" s="54">
        <f t="shared" si="0"/>
        <v>102.46814066442205</v>
      </c>
    </row>
    <row r="69" spans="1:6" ht="12.75" customHeight="1" x14ac:dyDescent="0.2">
      <c r="A69" s="55" t="s">
        <v>180</v>
      </c>
      <c r="B69" s="87" t="s">
        <v>181</v>
      </c>
      <c r="C69" s="52" t="s">
        <v>180</v>
      </c>
      <c r="D69" s="244">
        <v>9465279</v>
      </c>
      <c r="E69" s="244">
        <v>9698895.4000000004</v>
      </c>
      <c r="F69" s="54">
        <f t="shared" si="0"/>
        <v>102.46814066442205</v>
      </c>
    </row>
    <row r="70" spans="1:6" ht="24" x14ac:dyDescent="0.2">
      <c r="A70" s="55" t="s">
        <v>182</v>
      </c>
      <c r="B70" s="87" t="s">
        <v>183</v>
      </c>
      <c r="C70" s="52" t="s">
        <v>182</v>
      </c>
      <c r="D70" s="244"/>
      <c r="E70" s="244"/>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677781</v>
      </c>
      <c r="E77" s="53">
        <f t="shared" si="18"/>
        <v>613792.21</v>
      </c>
      <c r="F77" s="54">
        <f t="shared" si="0"/>
        <v>90.559075866688502</v>
      </c>
    </row>
    <row r="78" spans="1:6" ht="12.75" customHeight="1" x14ac:dyDescent="0.2">
      <c r="A78" s="55">
        <v>6391</v>
      </c>
      <c r="B78" s="87" t="s">
        <v>198</v>
      </c>
      <c r="C78" s="52" t="s">
        <v>199</v>
      </c>
      <c r="D78" s="244"/>
      <c r="E78" s="244">
        <v>162</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677781</v>
      </c>
      <c r="E80" s="244">
        <v>613630.21</v>
      </c>
      <c r="F80" s="54">
        <f t="shared" si="0"/>
        <v>90.535174340974436</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27</v>
      </c>
      <c r="E82" s="53">
        <f t="shared" si="19"/>
        <v>4.72</v>
      </c>
      <c r="F82" s="54">
        <f t="shared" si="0"/>
        <v>17.481481481481481</v>
      </c>
    </row>
    <row r="83" spans="1:6" ht="12.75" customHeight="1" x14ac:dyDescent="0.2">
      <c r="A83" s="55">
        <v>641</v>
      </c>
      <c r="B83" s="87" t="s">
        <v>208</v>
      </c>
      <c r="C83" s="52" t="s">
        <v>209</v>
      </c>
      <c r="D83" s="53">
        <f t="shared" ref="D83:E83" si="20">SUM(D84:D90)</f>
        <v>27</v>
      </c>
      <c r="E83" s="53">
        <f t="shared" si="20"/>
        <v>4.72</v>
      </c>
      <c r="F83" s="54">
        <f t="shared" si="0"/>
        <v>17.481481481481481</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27</v>
      </c>
      <c r="E85" s="244">
        <v>4.72</v>
      </c>
      <c r="F85" s="54">
        <f t="shared" si="0"/>
        <v>17.481481481481481</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36440</v>
      </c>
      <c r="E106" s="53">
        <f t="shared" si="23"/>
        <v>23465.59</v>
      </c>
      <c r="F106" s="54">
        <f t="shared" si="0"/>
        <v>64.395142700329316</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36440</v>
      </c>
      <c r="E112" s="53">
        <f t="shared" si="25"/>
        <v>23465.59</v>
      </c>
      <c r="F112" s="54">
        <f t="shared" si="0"/>
        <v>64.395142700329316</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17740</v>
      </c>
      <c r="E117" s="244">
        <v>23465.59</v>
      </c>
      <c r="F117" s="54">
        <f t="shared" si="0"/>
        <v>132.2750281848929</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v>18700</v>
      </c>
      <c r="E119" s="244"/>
      <c r="F119" s="54">
        <f t="shared" si="0"/>
        <v>0</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111452</v>
      </c>
      <c r="E124" s="53">
        <f t="shared" si="27"/>
        <v>168719</v>
      </c>
      <c r="F124" s="54">
        <f t="shared" si="0"/>
        <v>151.38265800523993</v>
      </c>
    </row>
    <row r="125" spans="1:6" ht="12.75" customHeight="1" x14ac:dyDescent="0.2">
      <c r="A125" s="55">
        <v>661</v>
      </c>
      <c r="B125" s="88" t="s">
        <v>292</v>
      </c>
      <c r="C125" s="52" t="s">
        <v>293</v>
      </c>
      <c r="D125" s="53">
        <f t="shared" ref="D125:E125" si="28">SUM(D126:D127)</f>
        <v>36760</v>
      </c>
      <c r="E125" s="53">
        <f t="shared" si="28"/>
        <v>95319</v>
      </c>
      <c r="F125" s="54">
        <f t="shared" si="0"/>
        <v>259.3008705114255</v>
      </c>
    </row>
    <row r="126" spans="1:6" ht="12.75" customHeight="1" x14ac:dyDescent="0.2">
      <c r="A126" s="55">
        <v>6614</v>
      </c>
      <c r="B126" s="88" t="s">
        <v>294</v>
      </c>
      <c r="C126" s="52" t="s">
        <v>295</v>
      </c>
      <c r="D126" s="244">
        <v>6614</v>
      </c>
      <c r="E126" s="244">
        <v>15960</v>
      </c>
      <c r="F126" s="54">
        <f t="shared" si="0"/>
        <v>241.30631992742667</v>
      </c>
    </row>
    <row r="127" spans="1:6" ht="12.75" customHeight="1" x14ac:dyDescent="0.2">
      <c r="A127" s="55">
        <v>6615</v>
      </c>
      <c r="B127" s="88" t="s">
        <v>296</v>
      </c>
      <c r="C127" s="52" t="s">
        <v>297</v>
      </c>
      <c r="D127" s="244">
        <v>30146</v>
      </c>
      <c r="E127" s="244">
        <v>79359</v>
      </c>
      <c r="F127" s="54">
        <f t="shared" si="0"/>
        <v>263.2488555695615</v>
      </c>
    </row>
    <row r="128" spans="1:6" ht="24" x14ac:dyDescent="0.2">
      <c r="A128" s="55">
        <v>663</v>
      </c>
      <c r="B128" s="233" t="s">
        <v>298</v>
      </c>
      <c r="C128" s="52" t="s">
        <v>299</v>
      </c>
      <c r="D128" s="53">
        <f t="shared" ref="D128:E128" si="29">SUM(D129:D132)</f>
        <v>74692</v>
      </c>
      <c r="E128" s="53">
        <f t="shared" si="29"/>
        <v>73400</v>
      </c>
      <c r="F128" s="54">
        <f t="shared" si="0"/>
        <v>98.270229743479888</v>
      </c>
    </row>
    <row r="129" spans="1:6" ht="12.75" customHeight="1" x14ac:dyDescent="0.2">
      <c r="A129" s="55">
        <v>6631</v>
      </c>
      <c r="B129" s="88" t="s">
        <v>300</v>
      </c>
      <c r="C129" s="52" t="s">
        <v>301</v>
      </c>
      <c r="D129" s="244">
        <v>74692</v>
      </c>
      <c r="E129" s="244">
        <v>13100</v>
      </c>
      <c r="F129" s="54">
        <f t="shared" si="0"/>
        <v>17.538692229422161</v>
      </c>
    </row>
    <row r="130" spans="1:6" ht="12.75" customHeight="1" x14ac:dyDescent="0.2">
      <c r="A130" s="55">
        <v>6632</v>
      </c>
      <c r="B130" s="234" t="s">
        <v>302</v>
      </c>
      <c r="C130" s="52" t="s">
        <v>303</v>
      </c>
      <c r="D130" s="244"/>
      <c r="E130" s="244">
        <v>60300</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800914</v>
      </c>
      <c r="E133" s="53">
        <f t="shared" si="30"/>
        <v>1240966.58</v>
      </c>
      <c r="F133" s="54">
        <f t="shared" ref="F133:F223" si="31">IF(D133&lt;&gt;0,IF(E133/D133&gt;=100,"&gt;&gt;100",E133/D133*100),"-")</f>
        <v>154.94379920940327</v>
      </c>
    </row>
    <row r="134" spans="1:6" ht="24" x14ac:dyDescent="0.2">
      <c r="A134" s="55">
        <v>671</v>
      </c>
      <c r="B134" s="234" t="s">
        <v>310</v>
      </c>
      <c r="C134" s="52" t="s">
        <v>311</v>
      </c>
      <c r="D134" s="53">
        <f t="shared" ref="D134:E134" si="32">SUM(D135:D137)</f>
        <v>800914</v>
      </c>
      <c r="E134" s="53">
        <f t="shared" si="32"/>
        <v>1240966.58</v>
      </c>
      <c r="F134" s="54">
        <f t="shared" si="31"/>
        <v>154.94379920940327</v>
      </c>
    </row>
    <row r="135" spans="1:6" ht="12.75" customHeight="1" x14ac:dyDescent="0.2">
      <c r="A135" s="55">
        <v>6711</v>
      </c>
      <c r="B135" s="87" t="s">
        <v>312</v>
      </c>
      <c r="C135" s="52" t="s">
        <v>313</v>
      </c>
      <c r="D135" s="244">
        <v>682712</v>
      </c>
      <c r="E135" s="244">
        <v>1240349.47</v>
      </c>
      <c r="F135" s="54">
        <f t="shared" si="31"/>
        <v>181.67975222348517</v>
      </c>
    </row>
    <row r="136" spans="1:6" ht="24" x14ac:dyDescent="0.2">
      <c r="A136" s="55">
        <v>6712</v>
      </c>
      <c r="B136" s="234" t="s">
        <v>314</v>
      </c>
      <c r="C136" s="52" t="s">
        <v>315</v>
      </c>
      <c r="D136" s="244">
        <v>118202</v>
      </c>
      <c r="E136" s="244">
        <v>617.11</v>
      </c>
      <c r="F136" s="54">
        <f t="shared" si="31"/>
        <v>0.52208084465575877</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10732081</v>
      </c>
      <c r="E151" s="53">
        <f t="shared" si="35"/>
        <v>11545474.979999999</v>
      </c>
      <c r="F151" s="54">
        <f t="shared" si="31"/>
        <v>107.57908908812743</v>
      </c>
    </row>
    <row r="152" spans="1:6" ht="12.75" customHeight="1" x14ac:dyDescent="0.2">
      <c r="A152" s="55">
        <v>31</v>
      </c>
      <c r="B152" s="87" t="s">
        <v>345</v>
      </c>
      <c r="C152" s="52" t="s">
        <v>346</v>
      </c>
      <c r="D152" s="53">
        <f t="shared" ref="D152:E152" si="36">D153+D158+D159</f>
        <v>9161205</v>
      </c>
      <c r="E152" s="53">
        <f t="shared" si="36"/>
        <v>9681605.6399999987</v>
      </c>
      <c r="F152" s="54">
        <f t="shared" si="31"/>
        <v>105.68048242561976</v>
      </c>
    </row>
    <row r="153" spans="1:6" ht="12.75" customHeight="1" x14ac:dyDescent="0.2">
      <c r="A153" s="55">
        <v>311</v>
      </c>
      <c r="B153" s="87" t="s">
        <v>347</v>
      </c>
      <c r="C153" s="52" t="s">
        <v>348</v>
      </c>
      <c r="D153" s="53">
        <f t="shared" ref="D153:E153" si="37">SUM(D154:D157)</f>
        <v>7583998</v>
      </c>
      <c r="E153" s="53">
        <f t="shared" si="37"/>
        <v>7904011.3599999994</v>
      </c>
      <c r="F153" s="54">
        <f t="shared" si="31"/>
        <v>104.21958655579813</v>
      </c>
    </row>
    <row r="154" spans="1:6" ht="12.75" customHeight="1" x14ac:dyDescent="0.2">
      <c r="A154" s="55">
        <v>3111</v>
      </c>
      <c r="B154" s="87" t="s">
        <v>349</v>
      </c>
      <c r="C154" s="52" t="s">
        <v>350</v>
      </c>
      <c r="D154" s="244">
        <v>6931716</v>
      </c>
      <c r="E154" s="244">
        <v>7210858.1799999997</v>
      </c>
      <c r="F154" s="54">
        <f t="shared" si="31"/>
        <v>104.02702851645971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188479</v>
      </c>
      <c r="E156" s="244">
        <v>212425.33</v>
      </c>
      <c r="F156" s="54">
        <f t="shared" si="31"/>
        <v>112.70503875763347</v>
      </c>
    </row>
    <row r="157" spans="1:6" ht="12.75" customHeight="1" x14ac:dyDescent="0.2">
      <c r="A157" s="55">
        <v>3114</v>
      </c>
      <c r="B157" s="87" t="s">
        <v>355</v>
      </c>
      <c r="C157" s="52" t="s">
        <v>356</v>
      </c>
      <c r="D157" s="244">
        <v>463803</v>
      </c>
      <c r="E157" s="244">
        <v>480727.85</v>
      </c>
      <c r="F157" s="54">
        <f t="shared" si="31"/>
        <v>103.64914629702697</v>
      </c>
    </row>
    <row r="158" spans="1:6" ht="12.75" customHeight="1" x14ac:dyDescent="0.2">
      <c r="A158" s="55">
        <v>312</v>
      </c>
      <c r="B158" s="87" t="s">
        <v>357</v>
      </c>
      <c r="C158" s="52" t="s">
        <v>358</v>
      </c>
      <c r="D158" s="244">
        <v>320807</v>
      </c>
      <c r="E158" s="244">
        <v>470031.56</v>
      </c>
      <c r="F158" s="54">
        <f t="shared" si="31"/>
        <v>146.51536905366777</v>
      </c>
    </row>
    <row r="159" spans="1:6" ht="12.75" customHeight="1" x14ac:dyDescent="0.2">
      <c r="A159" s="55">
        <v>313</v>
      </c>
      <c r="B159" s="87" t="s">
        <v>359</v>
      </c>
      <c r="C159" s="52" t="s">
        <v>360</v>
      </c>
      <c r="D159" s="53">
        <f t="shared" ref="D159:E159" si="38">SUM(D160:D162)</f>
        <v>1256400</v>
      </c>
      <c r="E159" s="53">
        <f t="shared" si="38"/>
        <v>1307562.72</v>
      </c>
      <c r="F159" s="54">
        <f t="shared" si="31"/>
        <v>104.07216809933142</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1256400</v>
      </c>
      <c r="E161" s="244">
        <v>1307562.72</v>
      </c>
      <c r="F161" s="54">
        <f t="shared" si="31"/>
        <v>104.07216809933142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1148940</v>
      </c>
      <c r="E163" s="53">
        <f t="shared" si="39"/>
        <v>1387924.71</v>
      </c>
      <c r="F163" s="54">
        <f t="shared" si="31"/>
        <v>120.80045172071647</v>
      </c>
    </row>
    <row r="164" spans="1:6" ht="12.75" customHeight="1" x14ac:dyDescent="0.2">
      <c r="A164" s="55">
        <v>321</v>
      </c>
      <c r="B164" s="87" t="s">
        <v>368</v>
      </c>
      <c r="C164" s="52" t="s">
        <v>369</v>
      </c>
      <c r="D164" s="53">
        <f t="shared" ref="D164:E164" si="40">SUM(D165:D168)</f>
        <v>303600</v>
      </c>
      <c r="E164" s="53">
        <f t="shared" si="40"/>
        <v>267902.08999999997</v>
      </c>
      <c r="F164" s="54">
        <f t="shared" si="31"/>
        <v>88.241795125164685</v>
      </c>
    </row>
    <row r="165" spans="1:6" ht="12.75" customHeight="1" x14ac:dyDescent="0.2">
      <c r="A165" s="55">
        <v>3211</v>
      </c>
      <c r="B165" s="87" t="s">
        <v>370</v>
      </c>
      <c r="C165" s="52" t="s">
        <v>371</v>
      </c>
      <c r="D165" s="244">
        <v>24543</v>
      </c>
      <c r="E165" s="244">
        <v>13182.56</v>
      </c>
      <c r="F165" s="54">
        <f t="shared" si="31"/>
        <v>53.712097135639489</v>
      </c>
    </row>
    <row r="166" spans="1:6" ht="12.75" customHeight="1" x14ac:dyDescent="0.2">
      <c r="A166" s="55">
        <v>3212</v>
      </c>
      <c r="B166" s="87" t="s">
        <v>372</v>
      </c>
      <c r="C166" s="52" t="s">
        <v>373</v>
      </c>
      <c r="D166" s="244">
        <v>263707</v>
      </c>
      <c r="E166" s="244">
        <v>248379.53</v>
      </c>
      <c r="F166" s="54">
        <f t="shared" si="31"/>
        <v>94.187689367366062</v>
      </c>
    </row>
    <row r="167" spans="1:6" ht="12.75" customHeight="1" x14ac:dyDescent="0.2">
      <c r="A167" s="55">
        <v>3213</v>
      </c>
      <c r="B167" s="87" t="s">
        <v>374</v>
      </c>
      <c r="C167" s="52" t="s">
        <v>375</v>
      </c>
      <c r="D167" s="244">
        <v>15350</v>
      </c>
      <c r="E167" s="244">
        <v>6340</v>
      </c>
      <c r="F167" s="54">
        <f t="shared" si="31"/>
        <v>41.302931596091206</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492122</v>
      </c>
      <c r="E169" s="53">
        <f t="shared" si="41"/>
        <v>578139.82999999996</v>
      </c>
      <c r="F169" s="54">
        <f t="shared" si="31"/>
        <v>117.47896456569711</v>
      </c>
    </row>
    <row r="170" spans="1:6" ht="12.75" customHeight="1" x14ac:dyDescent="0.2">
      <c r="A170" s="55">
        <v>3221</v>
      </c>
      <c r="B170" s="87" t="s">
        <v>380</v>
      </c>
      <c r="C170" s="52" t="s">
        <v>381</v>
      </c>
      <c r="D170" s="244">
        <v>58305</v>
      </c>
      <c r="E170" s="244">
        <v>57279.03</v>
      </c>
      <c r="F170" s="54">
        <f t="shared" si="31"/>
        <v>98.24033959351685</v>
      </c>
    </row>
    <row r="171" spans="1:6" ht="12.75" customHeight="1" x14ac:dyDescent="0.2">
      <c r="A171" s="55">
        <v>3222</v>
      </c>
      <c r="B171" s="87" t="s">
        <v>382</v>
      </c>
      <c r="C171" s="52" t="s">
        <v>383</v>
      </c>
      <c r="D171" s="244">
        <v>90834</v>
      </c>
      <c r="E171" s="244">
        <v>117322.38</v>
      </c>
      <c r="F171" s="54">
        <f t="shared" si="31"/>
        <v>129.16130523812669</v>
      </c>
    </row>
    <row r="172" spans="1:6" ht="12.75" customHeight="1" x14ac:dyDescent="0.2">
      <c r="A172" s="55">
        <v>3223</v>
      </c>
      <c r="B172" s="87" t="s">
        <v>384</v>
      </c>
      <c r="C172" s="52" t="s">
        <v>385</v>
      </c>
      <c r="D172" s="244">
        <v>311780</v>
      </c>
      <c r="E172" s="244">
        <v>370882.63</v>
      </c>
      <c r="F172" s="54">
        <f t="shared" si="31"/>
        <v>118.95651741612676</v>
      </c>
    </row>
    <row r="173" spans="1:6" ht="12.75" customHeight="1" x14ac:dyDescent="0.2">
      <c r="A173" s="55">
        <v>3224</v>
      </c>
      <c r="B173" s="87" t="s">
        <v>386</v>
      </c>
      <c r="C173" s="52" t="s">
        <v>387</v>
      </c>
      <c r="D173" s="244">
        <v>17091</v>
      </c>
      <c r="E173" s="244">
        <v>27144.36</v>
      </c>
      <c r="F173" s="54">
        <f t="shared" si="31"/>
        <v>158.82253817798841</v>
      </c>
    </row>
    <row r="174" spans="1:6" ht="12.75" customHeight="1" x14ac:dyDescent="0.2">
      <c r="A174" s="55">
        <v>3225</v>
      </c>
      <c r="B174" s="87" t="s">
        <v>388</v>
      </c>
      <c r="C174" s="52" t="s">
        <v>389</v>
      </c>
      <c r="D174" s="244">
        <v>13427</v>
      </c>
      <c r="E174" s="244">
        <v>5361.44</v>
      </c>
      <c r="F174" s="54">
        <f t="shared" si="31"/>
        <v>39.930289714753854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685</v>
      </c>
      <c r="E176" s="244">
        <v>149.99</v>
      </c>
      <c r="F176" s="54">
        <f t="shared" si="31"/>
        <v>21.896350364963503</v>
      </c>
    </row>
    <row r="177" spans="1:6" ht="12.75" customHeight="1" x14ac:dyDescent="0.2">
      <c r="A177" s="55">
        <v>323</v>
      </c>
      <c r="B177" s="87" t="s">
        <v>394</v>
      </c>
      <c r="C177" s="52" t="s">
        <v>395</v>
      </c>
      <c r="D177" s="53">
        <f t="shared" ref="D177:E177" si="42">SUM(D178:D186)</f>
        <v>312811</v>
      </c>
      <c r="E177" s="53">
        <f t="shared" si="42"/>
        <v>462984.06</v>
      </c>
      <c r="F177" s="54">
        <f t="shared" si="31"/>
        <v>148.00760203445532</v>
      </c>
    </row>
    <row r="178" spans="1:6" ht="12.75" customHeight="1" x14ac:dyDescent="0.2">
      <c r="A178" s="55">
        <v>3231</v>
      </c>
      <c r="B178" s="87" t="s">
        <v>396</v>
      </c>
      <c r="C178" s="52" t="s">
        <v>397</v>
      </c>
      <c r="D178" s="244">
        <v>50626</v>
      </c>
      <c r="E178" s="244">
        <v>37366.519999999997</v>
      </c>
      <c r="F178" s="54">
        <f t="shared" si="31"/>
        <v>73.808951921937336</v>
      </c>
    </row>
    <row r="179" spans="1:6" ht="12.75" customHeight="1" x14ac:dyDescent="0.2">
      <c r="A179" s="55">
        <v>3232</v>
      </c>
      <c r="B179" s="87" t="s">
        <v>398</v>
      </c>
      <c r="C179" s="52" t="s">
        <v>399</v>
      </c>
      <c r="D179" s="244">
        <v>15298</v>
      </c>
      <c r="E179" s="244">
        <v>64758.95</v>
      </c>
      <c r="F179" s="54">
        <f t="shared" si="31"/>
        <v>423.31644659432601</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39984</v>
      </c>
      <c r="E181" s="244">
        <v>31347.47</v>
      </c>
      <c r="F181" s="54">
        <f t="shared" si="31"/>
        <v>78.40003501400561</v>
      </c>
    </row>
    <row r="182" spans="1:6" ht="12.75" customHeight="1" x14ac:dyDescent="0.2">
      <c r="A182" s="55">
        <v>3235</v>
      </c>
      <c r="B182" s="87" t="s">
        <v>404</v>
      </c>
      <c r="C182" s="52" t="s">
        <v>405</v>
      </c>
      <c r="D182" s="244">
        <v>1020</v>
      </c>
      <c r="E182" s="244">
        <v>850</v>
      </c>
      <c r="F182" s="54">
        <f t="shared" si="31"/>
        <v>83.333333333333343</v>
      </c>
    </row>
    <row r="183" spans="1:6" ht="12.75" customHeight="1" x14ac:dyDescent="0.2">
      <c r="A183" s="55">
        <v>3236</v>
      </c>
      <c r="B183" s="87" t="s">
        <v>406</v>
      </c>
      <c r="C183" s="52" t="s">
        <v>407</v>
      </c>
      <c r="D183" s="244">
        <v>24602</v>
      </c>
      <c r="E183" s="244">
        <v>32237.58</v>
      </c>
      <c r="F183" s="54">
        <f t="shared" si="31"/>
        <v>131.03641980326805</v>
      </c>
    </row>
    <row r="184" spans="1:6" ht="12.75" customHeight="1" x14ac:dyDescent="0.2">
      <c r="A184" s="55">
        <v>3237</v>
      </c>
      <c r="B184" s="87" t="s">
        <v>408</v>
      </c>
      <c r="C184" s="52" t="s">
        <v>409</v>
      </c>
      <c r="D184" s="244">
        <v>151464</v>
      </c>
      <c r="E184" s="244">
        <v>252016.34</v>
      </c>
      <c r="F184" s="54">
        <f t="shared" si="31"/>
        <v>166.38695663656048</v>
      </c>
    </row>
    <row r="185" spans="1:6" ht="12.75" customHeight="1" x14ac:dyDescent="0.2">
      <c r="A185" s="55">
        <v>3238</v>
      </c>
      <c r="B185" s="87" t="s">
        <v>410</v>
      </c>
      <c r="C185" s="52" t="s">
        <v>411</v>
      </c>
      <c r="D185" s="244">
        <v>10905</v>
      </c>
      <c r="E185" s="244">
        <v>10500</v>
      </c>
      <c r="F185" s="54">
        <f t="shared" si="31"/>
        <v>96.286107290233829</v>
      </c>
    </row>
    <row r="186" spans="1:6" ht="12.75" customHeight="1" x14ac:dyDescent="0.2">
      <c r="A186" s="55">
        <v>3239</v>
      </c>
      <c r="B186" s="87" t="s">
        <v>412</v>
      </c>
      <c r="C186" s="52" t="s">
        <v>413</v>
      </c>
      <c r="D186" s="244">
        <v>18912</v>
      </c>
      <c r="E186" s="244">
        <v>33907.199999999997</v>
      </c>
      <c r="F186" s="54">
        <f t="shared" si="31"/>
        <v>179.28934010152281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40407</v>
      </c>
      <c r="E188" s="53">
        <f t="shared" si="43"/>
        <v>78898.73</v>
      </c>
      <c r="F188" s="54">
        <f t="shared" si="31"/>
        <v>195.26005395104809</v>
      </c>
    </row>
    <row r="189" spans="1:6" ht="12.75" customHeight="1" x14ac:dyDescent="0.2">
      <c r="A189" s="55">
        <v>3291</v>
      </c>
      <c r="B189" s="234" t="s">
        <v>418</v>
      </c>
      <c r="C189" s="52" t="s">
        <v>419</v>
      </c>
      <c r="D189" s="244">
        <v>8533</v>
      </c>
      <c r="E189" s="244">
        <v>45141.91</v>
      </c>
      <c r="F189" s="54">
        <f t="shared" si="31"/>
        <v>529.02742294620884</v>
      </c>
    </row>
    <row r="190" spans="1:6" ht="12.75" customHeight="1" x14ac:dyDescent="0.2">
      <c r="A190" s="55">
        <v>3292</v>
      </c>
      <c r="B190" s="87" t="s">
        <v>420</v>
      </c>
      <c r="C190" s="52" t="s">
        <v>421</v>
      </c>
      <c r="D190" s="244">
        <v>8385</v>
      </c>
      <c r="E190" s="244">
        <v>7697.5</v>
      </c>
      <c r="F190" s="54">
        <f t="shared" si="31"/>
        <v>91.800834824090643</v>
      </c>
    </row>
    <row r="191" spans="1:6" ht="12.75" customHeight="1" x14ac:dyDescent="0.2">
      <c r="A191" s="55">
        <v>3293</v>
      </c>
      <c r="B191" s="87" t="s">
        <v>422</v>
      </c>
      <c r="C191" s="52" t="s">
        <v>423</v>
      </c>
      <c r="D191" s="244">
        <v>218</v>
      </c>
      <c r="E191" s="244">
        <v>2613.62</v>
      </c>
      <c r="F191" s="54">
        <f t="shared" si="31"/>
        <v>1198.9082568807339</v>
      </c>
    </row>
    <row r="192" spans="1:6" ht="12.75" customHeight="1" x14ac:dyDescent="0.2">
      <c r="A192" s="55">
        <v>3294</v>
      </c>
      <c r="B192" s="87" t="s">
        <v>424</v>
      </c>
      <c r="C192" s="52" t="s">
        <v>425</v>
      </c>
      <c r="D192" s="244">
        <v>800</v>
      </c>
      <c r="E192" s="244">
        <v>1200</v>
      </c>
      <c r="F192" s="54">
        <f t="shared" si="31"/>
        <v>150</v>
      </c>
    </row>
    <row r="193" spans="1:6" ht="12.75" customHeight="1" x14ac:dyDescent="0.2">
      <c r="A193" s="55">
        <v>3295</v>
      </c>
      <c r="B193" s="87" t="s">
        <v>426</v>
      </c>
      <c r="C193" s="52" t="s">
        <v>427</v>
      </c>
      <c r="D193" s="244">
        <v>18700</v>
      </c>
      <c r="E193" s="244">
        <v>16865</v>
      </c>
      <c r="F193" s="54">
        <f t="shared" si="31"/>
        <v>90.18716577540107</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3771</v>
      </c>
      <c r="E195" s="244">
        <v>5380.7</v>
      </c>
      <c r="F195" s="54">
        <f t="shared" si="31"/>
        <v>142.68629010872448</v>
      </c>
    </row>
    <row r="196" spans="1:6" ht="12.75" customHeight="1" x14ac:dyDescent="0.2">
      <c r="A196" s="55">
        <v>34</v>
      </c>
      <c r="B196" s="234" t="s">
        <v>432</v>
      </c>
      <c r="C196" s="52" t="s">
        <v>433</v>
      </c>
      <c r="D196" s="53">
        <f t="shared" ref="D196:E196" si="44">D197+D202+D210</f>
        <v>5586</v>
      </c>
      <c r="E196" s="53">
        <f t="shared" si="44"/>
        <v>6021.23</v>
      </c>
      <c r="F196" s="54">
        <f t="shared" si="31"/>
        <v>107.79144289294665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5586</v>
      </c>
      <c r="E210" s="53">
        <f t="shared" si="47"/>
        <v>6021.23</v>
      </c>
      <c r="F210" s="54">
        <f t="shared" si="31"/>
        <v>107.79144289294665</v>
      </c>
    </row>
    <row r="211" spans="1:6" ht="12.75" customHeight="1" x14ac:dyDescent="0.2">
      <c r="A211" s="55">
        <v>3431</v>
      </c>
      <c r="B211" s="234" t="s">
        <v>462</v>
      </c>
      <c r="C211" s="52" t="s">
        <v>463</v>
      </c>
      <c r="D211" s="244">
        <v>5586</v>
      </c>
      <c r="E211" s="244">
        <v>5959.45</v>
      </c>
      <c r="F211" s="54">
        <f t="shared" si="31"/>
        <v>106.68546365914786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61.78</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416350</v>
      </c>
      <c r="E252" s="53">
        <f t="shared" si="63"/>
        <v>469923.39999999997</v>
      </c>
      <c r="F252" s="54">
        <f t="shared" ref="F252:F258" si="64">IF(D252&lt;&gt;0,IF(E252/D252&gt;=100,"&gt;&gt;100",E252/D252*100),"-")</f>
        <v>112.86739522036746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416350</v>
      </c>
      <c r="E259" s="53">
        <f t="shared" si="66"/>
        <v>469923.39999999997</v>
      </c>
      <c r="F259" s="54">
        <f t="shared" ref="F259:F262" si="67">IF(D259&lt;&gt;0,IF(E259/D259&gt;=100,"&gt;&gt;100",E259/D259*100),"-")</f>
        <v>112.86739522036746</v>
      </c>
    </row>
    <row r="260" spans="1:6" ht="12.75" customHeight="1" x14ac:dyDescent="0.2">
      <c r="A260" s="55">
        <v>3721</v>
      </c>
      <c r="B260" s="87" t="s">
        <v>556</v>
      </c>
      <c r="C260" s="52" t="s">
        <v>557</v>
      </c>
      <c r="D260" s="244"/>
      <c r="E260" s="244">
        <v>429557.85</v>
      </c>
      <c r="F260" s="54" t="str">
        <f t="shared" si="67"/>
        <v>-</v>
      </c>
    </row>
    <row r="261" spans="1:6" ht="12.75" customHeight="1" x14ac:dyDescent="0.2">
      <c r="A261" s="55">
        <v>3722</v>
      </c>
      <c r="B261" s="87" t="s">
        <v>558</v>
      </c>
      <c r="C261" s="52" t="s">
        <v>559</v>
      </c>
      <c r="D261" s="244">
        <v>416350</v>
      </c>
      <c r="E261" s="244">
        <v>40365.550000000003</v>
      </c>
      <c r="F261" s="54">
        <f t="shared" si="67"/>
        <v>9.695100276209919</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10732081</v>
      </c>
      <c r="E289" s="53">
        <f t="shared" si="79"/>
        <v>11545474.979999999</v>
      </c>
      <c r="F289" s="54">
        <f t="shared" si="76"/>
        <v>107.57908908812743</v>
      </c>
    </row>
    <row r="290" spans="1:6" ht="12.75" customHeight="1" x14ac:dyDescent="0.2">
      <c r="A290" s="55" t="s">
        <v>605</v>
      </c>
      <c r="B290" s="87" t="s">
        <v>616</v>
      </c>
      <c r="C290" s="52" t="s">
        <v>617</v>
      </c>
      <c r="D290" s="53">
        <f>IF(D6&gt;=D289,D6-D289,0)</f>
        <v>359812</v>
      </c>
      <c r="E290" s="53">
        <f>IF(E6&gt;=E289,E6-E289,0)</f>
        <v>358055.52000000142</v>
      </c>
      <c r="F290" s="54">
        <f t="shared" si="76"/>
        <v>99.51183395773387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241611.82</v>
      </c>
      <c r="F292" s="54" t="str">
        <f t="shared" si="76"/>
        <v>-</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20585</v>
      </c>
      <c r="E294" s="244">
        <v>15728.64</v>
      </c>
      <c r="F294" s="54">
        <f t="shared" si="76"/>
        <v>76.408258440612101</v>
      </c>
    </row>
    <row r="295" spans="1:6" ht="24" x14ac:dyDescent="0.2">
      <c r="A295" s="55">
        <v>9661</v>
      </c>
      <c r="B295" s="87" t="s">
        <v>626</v>
      </c>
      <c r="C295" s="52" t="s">
        <v>627</v>
      </c>
      <c r="D295" s="244">
        <v>7980</v>
      </c>
      <c r="E295" s="244">
        <v>7773</v>
      </c>
      <c r="F295" s="54">
        <f t="shared" si="76"/>
        <v>97.406015037593988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65191</v>
      </c>
      <c r="E350" s="53">
        <f t="shared" si="95"/>
        <v>127677.62</v>
      </c>
      <c r="F350" s="54">
        <f t="shared" si="81"/>
        <v>195.85160528293781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65191</v>
      </c>
      <c r="E363" s="53">
        <f t="shared" si="99"/>
        <v>127677.62</v>
      </c>
      <c r="F363" s="54">
        <f t="shared" si="81"/>
        <v>195.85160528293781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63717</v>
      </c>
      <c r="E369" s="53">
        <f t="shared" si="101"/>
        <v>125747.67</v>
      </c>
      <c r="F369" s="54">
        <f t="shared" si="81"/>
        <v>197.35340646923112</v>
      </c>
    </row>
    <row r="370" spans="1:6" ht="12.75" customHeight="1" x14ac:dyDescent="0.2">
      <c r="A370" s="55">
        <v>4221</v>
      </c>
      <c r="B370" s="87" t="s">
        <v>671</v>
      </c>
      <c r="C370" s="52" t="s">
        <v>763</v>
      </c>
      <c r="D370" s="244"/>
      <c r="E370" s="244">
        <v>65598</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55692</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60149.67</v>
      </c>
      <c r="F375" s="54" t="str">
        <f t="shared" si="81"/>
        <v>-</v>
      </c>
    </row>
    <row r="376" spans="1:6" ht="12.75" customHeight="1" x14ac:dyDescent="0.2">
      <c r="A376" s="55">
        <v>4227</v>
      </c>
      <c r="B376" s="234" t="s">
        <v>683</v>
      </c>
      <c r="C376" s="52" t="s">
        <v>770</v>
      </c>
      <c r="D376" s="244">
        <v>8025</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1474</v>
      </c>
      <c r="E383" s="53">
        <f t="shared" si="103"/>
        <v>1929.95</v>
      </c>
      <c r="F383" s="54">
        <f t="shared" si="81"/>
        <v>130.93283582089552</v>
      </c>
    </row>
    <row r="384" spans="1:6" ht="12.75" customHeight="1" x14ac:dyDescent="0.2">
      <c r="A384" s="55">
        <v>4241</v>
      </c>
      <c r="B384" s="87" t="s">
        <v>780</v>
      </c>
      <c r="C384" s="52" t="s">
        <v>781</v>
      </c>
      <c r="D384" s="244">
        <v>1474</v>
      </c>
      <c r="E384" s="244">
        <v>1929.95</v>
      </c>
      <c r="F384" s="54">
        <f t="shared" si="81"/>
        <v>130.93283582089552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65191</v>
      </c>
      <c r="E408" s="53">
        <f t="shared" si="111"/>
        <v>127677.62</v>
      </c>
      <c r="F408" s="54">
        <f t="shared" si="81"/>
        <v>195.85160528293781</v>
      </c>
    </row>
    <row r="409" spans="1:6" ht="12.75" customHeight="1" x14ac:dyDescent="0.2">
      <c r="A409" s="55">
        <v>92212</v>
      </c>
      <c r="B409" s="87" t="s">
        <v>820</v>
      </c>
      <c r="C409" s="52" t="s">
        <v>821</v>
      </c>
      <c r="D409" s="244"/>
      <c r="E409" s="244">
        <v>0</v>
      </c>
      <c r="F409" s="54" t="str">
        <f t="shared" si="81"/>
        <v>-</v>
      </c>
    </row>
    <row r="410" spans="1:6" ht="12.75" customHeight="1" x14ac:dyDescent="0.2">
      <c r="A410" s="55">
        <v>92222</v>
      </c>
      <c r="B410" s="87" t="s">
        <v>822</v>
      </c>
      <c r="C410" s="52" t="s">
        <v>823</v>
      </c>
      <c r="D410" s="244">
        <v>221765</v>
      </c>
      <c r="E410" s="244">
        <v>168754</v>
      </c>
      <c r="F410" s="54">
        <f t="shared" si="81"/>
        <v>76.095867246860422</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11091893</v>
      </c>
      <c r="E412" s="53">
        <f>E6+E298</f>
        <v>11903530.5</v>
      </c>
      <c r="F412" s="54">
        <f t="shared" si="81"/>
        <v>107.31739388398356</v>
      </c>
    </row>
    <row r="413" spans="1:6" ht="12.75" customHeight="1" x14ac:dyDescent="0.2">
      <c r="A413" s="55" t="s">
        <v>605</v>
      </c>
      <c r="B413" s="87" t="s">
        <v>828</v>
      </c>
      <c r="C413" s="52" t="s">
        <v>829</v>
      </c>
      <c r="D413" s="53">
        <f t="shared" ref="D413:E413" si="112">D289+D350</f>
        <v>10797272</v>
      </c>
      <c r="E413" s="53">
        <f t="shared" si="112"/>
        <v>11673152.599999998</v>
      </c>
      <c r="F413" s="54">
        <f t="shared" si="81"/>
        <v>108.11205460045832</v>
      </c>
    </row>
    <row r="414" spans="1:6" ht="12.75" customHeight="1" x14ac:dyDescent="0.2">
      <c r="A414" s="55" t="s">
        <v>605</v>
      </c>
      <c r="B414" s="87" t="s">
        <v>830</v>
      </c>
      <c r="C414" s="52" t="s">
        <v>831</v>
      </c>
      <c r="D414" s="53">
        <f t="shared" ref="D414:E414" si="113">IF(D412&gt;=D413,D412-D413,0)</f>
        <v>294621</v>
      </c>
      <c r="E414" s="53">
        <f t="shared" si="113"/>
        <v>230377.90000000224</v>
      </c>
      <c r="F414" s="54">
        <f t="shared" si="81"/>
        <v>78.19466365262565</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72857.820000000007</v>
      </c>
      <c r="F416" s="54" t="str">
        <f t="shared" si="81"/>
        <v>-</v>
      </c>
    </row>
    <row r="417" spans="1:6" ht="12.75" customHeight="1" x14ac:dyDescent="0.2">
      <c r="A417" s="62" t="s">
        <v>834</v>
      </c>
      <c r="B417" s="87" t="s">
        <v>837</v>
      </c>
      <c r="C417" s="63" t="s">
        <v>838</v>
      </c>
      <c r="D417" s="53">
        <f t="shared" ref="D417:E417" si="116">IF(D293-D292+D410-D409&gt;=0,D293-D292+D410-D409,0)</f>
        <v>221765</v>
      </c>
      <c r="E417" s="53">
        <f t="shared" si="116"/>
        <v>0</v>
      </c>
      <c r="F417" s="54">
        <f t="shared" si="81"/>
        <v>0</v>
      </c>
    </row>
    <row r="418" spans="1:6" ht="12.75" customHeight="1" x14ac:dyDescent="0.2">
      <c r="A418" s="57" t="s">
        <v>839</v>
      </c>
      <c r="B418" s="235" t="s">
        <v>840</v>
      </c>
      <c r="C418" s="58" t="s">
        <v>841</v>
      </c>
      <c r="D418" s="64">
        <f t="shared" ref="D418:E418" si="117">D294+D411</f>
        <v>20585</v>
      </c>
      <c r="E418" s="64">
        <f t="shared" si="117"/>
        <v>15728.64</v>
      </c>
      <c r="F418" s="59">
        <f t="shared" si="81"/>
        <v>76.408258440612101</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11091893</v>
      </c>
      <c r="E639" s="53">
        <f t="shared" si="180"/>
        <v>11903530.5</v>
      </c>
      <c r="F639" s="54">
        <f t="shared" si="119"/>
        <v>107.31739388398356</v>
      </c>
    </row>
    <row r="640" spans="1:6" ht="12.75" customHeight="1" x14ac:dyDescent="0.2">
      <c r="A640" s="55" t="s">
        <v>605</v>
      </c>
      <c r="B640" s="87" t="s">
        <v>1274</v>
      </c>
      <c r="C640" s="52" t="s">
        <v>1275</v>
      </c>
      <c r="D640" s="53">
        <f t="shared" ref="D640:E640" si="181">D413+D528</f>
        <v>10797272</v>
      </c>
      <c r="E640" s="53">
        <f t="shared" si="181"/>
        <v>11673152.599999998</v>
      </c>
      <c r="F640" s="54">
        <f t="shared" si="119"/>
        <v>108.11205460045832</v>
      </c>
    </row>
    <row r="641" spans="1:6" ht="12.75" customHeight="1" x14ac:dyDescent="0.2">
      <c r="A641" s="55" t="s">
        <v>605</v>
      </c>
      <c r="B641" s="87" t="s">
        <v>1276</v>
      </c>
      <c r="C641" s="52" t="s">
        <v>1277</v>
      </c>
      <c r="D641" s="53">
        <f t="shared" ref="D641:E641" si="182">IF(D639&gt;=D640,D639-D640,0)</f>
        <v>294621</v>
      </c>
      <c r="E641" s="53">
        <f t="shared" si="182"/>
        <v>230377.90000000224</v>
      </c>
      <c r="F641" s="54">
        <f t="shared" si="119"/>
        <v>78.19466365262565</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72857.820000000007</v>
      </c>
      <c r="F643" s="54" t="str">
        <f t="shared" si="119"/>
        <v>-</v>
      </c>
    </row>
    <row r="644" spans="1:6" ht="24" x14ac:dyDescent="0.2">
      <c r="A644" s="62" t="s">
        <v>1282</v>
      </c>
      <c r="B644" s="87" t="s">
        <v>1283</v>
      </c>
      <c r="C644" s="63" t="s">
        <v>1282</v>
      </c>
      <c r="D644" s="53">
        <f t="shared" ref="D644:E644" si="185">IF(D417-D416+D638-D637&gt;=0,D417-D416+D638-D637,0)</f>
        <v>221765</v>
      </c>
      <c r="E644" s="53">
        <f t="shared" si="185"/>
        <v>0</v>
      </c>
      <c r="F644" s="54">
        <f t="shared" si="119"/>
        <v>0</v>
      </c>
    </row>
    <row r="645" spans="1:6" ht="24" x14ac:dyDescent="0.2">
      <c r="A645" s="55" t="s">
        <v>605</v>
      </c>
      <c r="B645" s="87" t="s">
        <v>1284</v>
      </c>
      <c r="C645" s="52" t="s">
        <v>1285</v>
      </c>
      <c r="D645" s="53">
        <f t="shared" ref="D645:E645" si="186">IF(D641+D643-D642-D644&gt;=0,D641+D643-D642-D644,0)</f>
        <v>72856</v>
      </c>
      <c r="E645" s="53">
        <f t="shared" si="186"/>
        <v>303235.72000000224</v>
      </c>
      <c r="F645" s="54">
        <f t="shared" si="119"/>
        <v>416.21241901834065</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698862</v>
      </c>
      <c r="E647" s="245">
        <v>769670.43</v>
      </c>
      <c r="F647" s="59">
        <f t="shared" si="119"/>
        <v>110.1319616748371</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134039</v>
      </c>
      <c r="E649" s="244">
        <v>270833.03000000003</v>
      </c>
      <c r="F649" s="54">
        <f t="shared" ref="F649:F724" si="188">IF(D649&lt;&gt;0,IF(E649/D649&gt;=100,"&gt;&gt;100",E649/D649*100),"-")</f>
        <v>202.05539432553215</v>
      </c>
    </row>
    <row r="650" spans="1:6" ht="12.75" customHeight="1" x14ac:dyDescent="0.2">
      <c r="A650" s="55" t="s">
        <v>1293</v>
      </c>
      <c r="B650" s="87" t="s">
        <v>1294</v>
      </c>
      <c r="C650" s="52" t="s">
        <v>1293</v>
      </c>
      <c r="D650" s="244">
        <v>2434054</v>
      </c>
      <c r="E650" s="244">
        <v>2944346.4</v>
      </c>
      <c r="F650" s="54">
        <f t="shared" si="188"/>
        <v>120.96471154707331</v>
      </c>
    </row>
    <row r="651" spans="1:6" ht="12.75" customHeight="1" x14ac:dyDescent="0.2">
      <c r="A651" s="55" t="s">
        <v>1295</v>
      </c>
      <c r="B651" s="87" t="s">
        <v>1296</v>
      </c>
      <c r="C651" s="52" t="s">
        <v>1295</v>
      </c>
      <c r="D651" s="244">
        <v>2297260</v>
      </c>
      <c r="E651" s="244">
        <v>2836156.38</v>
      </c>
      <c r="F651" s="54">
        <f t="shared" si="188"/>
        <v>123.45822327468375</v>
      </c>
    </row>
    <row r="652" spans="1:6" ht="24" x14ac:dyDescent="0.2">
      <c r="A652" s="55">
        <v>11</v>
      </c>
      <c r="B652" s="87" t="s">
        <v>1297</v>
      </c>
      <c r="C652" s="52" t="s">
        <v>1298</v>
      </c>
      <c r="D652" s="53">
        <f t="shared" ref="D652:E652" si="189">+D649+D650-D651</f>
        <v>270833</v>
      </c>
      <c r="E652" s="53">
        <f t="shared" si="189"/>
        <v>379023.04999999981</v>
      </c>
      <c r="F652" s="54">
        <f t="shared" si="188"/>
        <v>139.94714455033167</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69</v>
      </c>
      <c r="E654" s="266">
        <v>70</v>
      </c>
      <c r="F654" s="54">
        <f t="shared" si="188"/>
        <v>101.44927536231884</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68</v>
      </c>
      <c r="E656" s="266">
        <v>69</v>
      </c>
      <c r="F656" s="54">
        <f t="shared" si="188"/>
        <v>101.47058823529412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9465279</v>
      </c>
      <c r="E675" s="244">
        <v>9698895.4000000004</v>
      </c>
      <c r="F675" s="54">
        <f t="shared" si="188"/>
        <v>102.46814066442205</v>
      </c>
    </row>
    <row r="676" spans="1:6" ht="24" x14ac:dyDescent="0.2">
      <c r="A676" s="55">
        <v>63613</v>
      </c>
      <c r="B676" s="234" t="s">
        <v>1346</v>
      </c>
      <c r="C676" s="52" t="s">
        <v>1347</v>
      </c>
      <c r="D676" s="244">
        <v>0</v>
      </c>
      <c r="E676" s="244">
        <v>0</v>
      </c>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12897</v>
      </c>
      <c r="E710" s="244">
        <v>17972.39</v>
      </c>
      <c r="F710" s="54">
        <f t="shared" si="188"/>
        <v>139.35326044816622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2307</v>
      </c>
      <c r="E712" s="244">
        <v>2280</v>
      </c>
      <c r="F712" s="54">
        <f t="shared" si="188"/>
        <v>98.829648894668395</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3000</v>
      </c>
      <c r="E717" s="244">
        <v>21835.37</v>
      </c>
      <c r="F717" s="54">
        <f t="shared" si="188"/>
        <v>727.8456666666666</v>
      </c>
    </row>
    <row r="718" spans="1:6" ht="12.75" customHeight="1" x14ac:dyDescent="0.2">
      <c r="A718" s="55">
        <v>32121</v>
      </c>
      <c r="B718" s="87" t="s">
        <v>1412</v>
      </c>
      <c r="C718" s="52" t="s">
        <v>1413</v>
      </c>
      <c r="D718" s="244">
        <v>263707</v>
      </c>
      <c r="E718" s="244">
        <v>248379.53</v>
      </c>
      <c r="F718" s="54">
        <f t="shared" si="188"/>
        <v>94.187689367366062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14930</v>
      </c>
      <c r="E720" s="244">
        <v>26450</v>
      </c>
      <c r="F720" s="54">
        <f t="shared" si="188"/>
        <v>177.16008037508374</v>
      </c>
    </row>
    <row r="721" spans="1:6" ht="12.75" customHeight="1" x14ac:dyDescent="0.2">
      <c r="A721" s="55" t="s">
        <v>1418</v>
      </c>
      <c r="B721" s="87" t="s">
        <v>1419</v>
      </c>
      <c r="C721" s="52" t="s">
        <v>1418</v>
      </c>
      <c r="D721" s="244">
        <v>2694</v>
      </c>
      <c r="E721" s="244">
        <v>13974.69</v>
      </c>
      <c r="F721" s="54">
        <f t="shared" si="188"/>
        <v>518.73385300668144</v>
      </c>
    </row>
    <row r="722" spans="1:6" ht="12.75" customHeight="1" x14ac:dyDescent="0.2">
      <c r="A722" s="55" t="s">
        <v>1420</v>
      </c>
      <c r="B722" s="87" t="s">
        <v>1421</v>
      </c>
      <c r="C722" s="52" t="s">
        <v>1420</v>
      </c>
      <c r="D722" s="244">
        <v>148770</v>
      </c>
      <c r="E722" s="244">
        <v>229761.65</v>
      </c>
      <c r="F722" s="54">
        <f t="shared" si="188"/>
        <v>154.44084828930565</v>
      </c>
    </row>
    <row r="723" spans="1:6" ht="12.75" customHeight="1" x14ac:dyDescent="0.2">
      <c r="A723" s="55" t="s">
        <v>1422</v>
      </c>
      <c r="B723" s="87" t="s">
        <v>1423</v>
      </c>
      <c r="C723" s="52" t="s">
        <v>1422</v>
      </c>
      <c r="D723" s="244"/>
      <c r="E723" s="244">
        <v>2655</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v>36824.620000000003</v>
      </c>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v>429557.85</v>
      </c>
      <c r="F823" s="54" t="str">
        <f t="shared" si="190"/>
        <v>-</v>
      </c>
    </row>
    <row r="824" spans="1:6" ht="12.75" customHeight="1" x14ac:dyDescent="0.2">
      <c r="A824" s="55">
        <v>37221</v>
      </c>
      <c r="B824" s="87" t="s">
        <v>1624</v>
      </c>
      <c r="C824" s="52" t="s">
        <v>1625</v>
      </c>
      <c r="D824" s="244">
        <v>397635</v>
      </c>
      <c r="E824" s="244">
        <v>23130.2</v>
      </c>
      <c r="F824" s="54">
        <f t="shared" si="190"/>
        <v>5.8169426735574081</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18715</v>
      </c>
      <c r="E828" s="244">
        <v>17235.349999999999</v>
      </c>
      <c r="F828" s="54">
        <f t="shared" si="190"/>
        <v>92.093775046753933</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4" verticalDpi="4294967294"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M273" sqref="M2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5852949</v>
      </c>
      <c r="E6" s="231">
        <f t="shared" si="0"/>
        <v>5881662.3799999999</v>
      </c>
      <c r="F6" s="232">
        <f t="shared" ref="F6:F260" si="1">IF(D6&gt;0,IF(E6/D6&gt;=100,"&gt;&gt;100",E6/D6*100),"-")</f>
        <v>100.49057970605928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4773415</v>
      </c>
      <c r="E7" s="106">
        <f t="shared" si="2"/>
        <v>4589858.6399999997</v>
      </c>
      <c r="F7" s="95">
        <f t="shared" si="1"/>
        <v>96.154611321244843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4773415</v>
      </c>
      <c r="E12" s="106">
        <f t="shared" si="3"/>
        <v>4589858.6399999997</v>
      </c>
      <c r="F12" s="95">
        <f t="shared" si="1"/>
        <v>96.154611321244843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3959418</v>
      </c>
      <c r="E13" s="106">
        <f t="shared" si="4"/>
        <v>3727931.8999999994</v>
      </c>
      <c r="F13" s="95">
        <f t="shared" si="1"/>
        <v>94.153532160534695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11961215</v>
      </c>
      <c r="E15" s="249">
        <v>11961214.93</v>
      </c>
      <c r="F15" s="95">
        <f t="shared" si="1"/>
        <v>99.999999414775161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8001797</v>
      </c>
      <c r="E18" s="249">
        <v>8233283.0300000003</v>
      </c>
      <c r="F18" s="95">
        <f t="shared" si="1"/>
        <v>102.89292555159797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802734</v>
      </c>
      <c r="E19" s="106">
        <f t="shared" si="5"/>
        <v>849162.43000000017</v>
      </c>
      <c r="F19" s="95">
        <f t="shared" si="1"/>
        <v>105.78378765568669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948290</v>
      </c>
      <c r="E20" s="249">
        <v>1013888.25</v>
      </c>
      <c r="F20" s="95">
        <f t="shared" si="1"/>
        <v>106.91753050227251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24611</v>
      </c>
      <c r="E21" s="249">
        <v>24611.09</v>
      </c>
      <c r="F21" s="95">
        <f t="shared" si="1"/>
        <v>100.00036569013855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193016</v>
      </c>
      <c r="E22" s="249">
        <v>193015.71</v>
      </c>
      <c r="F22" s="95">
        <f t="shared" si="1"/>
        <v>99.999849753388318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1282</v>
      </c>
      <c r="E23" s="249">
        <v>1281.79</v>
      </c>
      <c r="F23" s="95">
        <f t="shared" si="1"/>
        <v>99.983619344773786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47434</v>
      </c>
      <c r="E24" s="249">
        <v>47434.18</v>
      </c>
      <c r="F24" s="95">
        <f t="shared" si="1"/>
        <v>100.00037947463845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51591</v>
      </c>
      <c r="E25" s="249">
        <v>110736.8</v>
      </c>
      <c r="F25" s="95">
        <f t="shared" si="1"/>
        <v>214.64363939446804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331615</v>
      </c>
      <c r="E26" s="249">
        <v>331614.83</v>
      </c>
      <c r="F26" s="95">
        <f t="shared" si="1"/>
        <v>99.999948735732701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795105</v>
      </c>
      <c r="E28" s="249">
        <v>873420.22</v>
      </c>
      <c r="F28" s="95">
        <f t="shared" si="1"/>
        <v>109.8496701693487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155683</v>
      </c>
      <c r="E30" s="249">
        <v>155682.70000000001</v>
      </c>
      <c r="F30" s="95">
        <f t="shared" si="1"/>
        <v>99.999807300732911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155683</v>
      </c>
      <c r="E34" s="249">
        <v>155682.70000000001</v>
      </c>
      <c r="F34" s="95">
        <f t="shared" si="1"/>
        <v>99.999807300732911</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8641</v>
      </c>
      <c r="E35" s="106">
        <f t="shared" si="7"/>
        <v>10142.429999999998</v>
      </c>
      <c r="F35" s="95">
        <f t="shared" si="1"/>
        <v>117.37565096632332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18402</v>
      </c>
      <c r="E36" s="249">
        <v>20332.439999999999</v>
      </c>
      <c r="F36" s="95">
        <f t="shared" si="1"/>
        <v>110.49038148027388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9761</v>
      </c>
      <c r="E40" s="249">
        <v>10190.01</v>
      </c>
      <c r="F40" s="95">
        <f t="shared" si="1"/>
        <v>104.39514394017007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2622</v>
      </c>
      <c r="E45" s="106">
        <f t="shared" si="9"/>
        <v>2621.88</v>
      </c>
      <c r="F45" s="95">
        <f t="shared" si="1"/>
        <v>99.995423340961096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2622</v>
      </c>
      <c r="E47" s="249">
        <v>2621.88</v>
      </c>
      <c r="F47" s="95">
        <f t="shared" si="1"/>
        <v>99.995423340961096</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200575</v>
      </c>
      <c r="E54" s="249">
        <v>205936.77</v>
      </c>
      <c r="F54" s="95">
        <f t="shared" si="1"/>
        <v>102.67319955129004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200575</v>
      </c>
      <c r="E55" s="249">
        <v>205936.77</v>
      </c>
      <c r="F55" s="95">
        <f t="shared" si="1"/>
        <v>102.67319955129004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1079534</v>
      </c>
      <c r="E68" s="106">
        <f t="shared" si="13"/>
        <v>1291803.74</v>
      </c>
      <c r="F68" s="95">
        <f t="shared" si="1"/>
        <v>119.6630898146793</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270833</v>
      </c>
      <c r="E69" s="106">
        <f t="shared" si="14"/>
        <v>379023.05</v>
      </c>
      <c r="F69" s="95">
        <f t="shared" si="1"/>
        <v>139.94714455033176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267301</v>
      </c>
      <c r="E70" s="106">
        <f t="shared" si="15"/>
        <v>379023.05</v>
      </c>
      <c r="F70" s="95">
        <f t="shared" si="1"/>
        <v>141.79634569268353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267301</v>
      </c>
      <c r="E72" s="249">
        <v>379023.05</v>
      </c>
      <c r="F72" s="95">
        <f t="shared" si="1"/>
        <v>141.79634569268353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3532</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89412</v>
      </c>
      <c r="E78" s="106">
        <f>E79+SUM(E82:E84)-E85+E86</f>
        <v>127381.62</v>
      </c>
      <c r="F78" s="95">
        <f t="shared" si="1"/>
        <v>142.4659106160247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89412</v>
      </c>
      <c r="E86" s="249">
        <v>127381.62</v>
      </c>
      <c r="F86" s="95">
        <f t="shared" si="1"/>
        <v>142.4659106160247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20427</v>
      </c>
      <c r="E146" s="106">
        <f t="shared" si="26"/>
        <v>15728.64</v>
      </c>
      <c r="F146" s="95">
        <f t="shared" si="1"/>
        <v>76.999265677779405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12605</v>
      </c>
      <c r="E159" s="249">
        <v>7955.64</v>
      </c>
      <c r="F159" s="95">
        <f t="shared" si="1"/>
        <v>63.114954383181278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7980</v>
      </c>
      <c r="E160" s="249">
        <v>7773</v>
      </c>
      <c r="F160" s="95">
        <f t="shared" si="1"/>
        <v>97.406015037593988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v>158</v>
      </c>
      <c r="E163" s="249"/>
      <c r="F163" s="95">
        <f t="shared" si="1"/>
        <v>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698862</v>
      </c>
      <c r="E170" s="106">
        <f t="shared" si="29"/>
        <v>769670.43</v>
      </c>
      <c r="F170" s="95">
        <f t="shared" si="1"/>
        <v>110.1319616748371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698862</v>
      </c>
      <c r="E173" s="249">
        <v>769670.43</v>
      </c>
      <c r="F173" s="95">
        <f t="shared" si="1"/>
        <v>110.1319616748371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5852949</v>
      </c>
      <c r="E175" s="106">
        <f t="shared" si="30"/>
        <v>5881662.379999999</v>
      </c>
      <c r="F175" s="95">
        <f t="shared" si="1"/>
        <v>100.49057970605928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986092</v>
      </c>
      <c r="E176" s="106">
        <f t="shared" si="31"/>
        <v>972839.38</v>
      </c>
      <c r="F176" s="95">
        <f t="shared" si="1"/>
        <v>98.656046291826726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986092</v>
      </c>
      <c r="E177" s="106">
        <f t="shared" si="32"/>
        <v>972839.38</v>
      </c>
      <c r="F177" s="95">
        <f t="shared" si="1"/>
        <v>98.656046291826726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693310</v>
      </c>
      <c r="E178" s="249">
        <v>758549.27</v>
      </c>
      <c r="F178" s="95">
        <f t="shared" si="1"/>
        <v>109.40982677301641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202042</v>
      </c>
      <c r="E179" s="249">
        <v>100019.09</v>
      </c>
      <c r="F179" s="95">
        <f t="shared" si="1"/>
        <v>49.504108056740677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1018</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1018</v>
      </c>
      <c r="E183" s="249">
        <v>0</v>
      </c>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25209</v>
      </c>
      <c r="E186" s="249">
        <v>10923.03</v>
      </c>
      <c r="F186" s="95">
        <f t="shared" si="1"/>
        <v>43.329882184933957</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64513</v>
      </c>
      <c r="E188" s="249">
        <v>103347.99</v>
      </c>
      <c r="F188" s="95">
        <f t="shared" si="1"/>
        <v>160.19715406197201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4866857</v>
      </c>
      <c r="E237" s="106">
        <f t="shared" si="41"/>
        <v>4908822.9999999991</v>
      </c>
      <c r="F237" s="95">
        <f t="shared" si="1"/>
        <v>100.86228134502409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4773417</v>
      </c>
      <c r="E238" s="106">
        <f t="shared" si="42"/>
        <v>4589858.6399999997</v>
      </c>
      <c r="F238" s="95">
        <f t="shared" si="1"/>
        <v>96.154571033706034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4773532</v>
      </c>
      <c r="E239" s="106">
        <f t="shared" si="43"/>
        <v>4589858.6399999997</v>
      </c>
      <c r="F239" s="95">
        <f t="shared" si="1"/>
        <v>96.152254557003076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4244443</v>
      </c>
      <c r="E240" s="249">
        <v>3991806.61</v>
      </c>
      <c r="F240" s="95">
        <f t="shared" si="1"/>
        <v>94.047831717848482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529089</v>
      </c>
      <c r="E241" s="249">
        <v>598052.03</v>
      </c>
      <c r="F241" s="95">
        <f t="shared" si="1"/>
        <v>113.03429668732483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115</v>
      </c>
      <c r="E242" s="106">
        <f t="shared" si="44"/>
        <v>0</v>
      </c>
      <c r="F242" s="95">
        <f t="shared" si="1"/>
        <v>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v>115</v>
      </c>
      <c r="E243" s="249">
        <v>0</v>
      </c>
      <c r="F243" s="95">
        <f t="shared" si="1"/>
        <v>0</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72856</v>
      </c>
      <c r="E245" s="106">
        <f t="shared" si="45"/>
        <v>303235.71999999997</v>
      </c>
      <c r="F245" s="95">
        <f t="shared" si="1"/>
        <v>416.21241901833753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294621</v>
      </c>
      <c r="E246" s="106">
        <f t="shared" si="46"/>
        <v>538750.23</v>
      </c>
      <c r="F246" s="95">
        <f t="shared" si="1"/>
        <v>182.86212795421915</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294621</v>
      </c>
      <c r="E247" s="249">
        <v>538750.23</v>
      </c>
      <c r="F247" s="95">
        <f t="shared" si="1"/>
        <v>182.86212795421915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221765</v>
      </c>
      <c r="E250" s="106">
        <f t="shared" si="47"/>
        <v>235514.51</v>
      </c>
      <c r="F250" s="95">
        <f t="shared" si="1"/>
        <v>106.20003607422272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221765</v>
      </c>
      <c r="E252" s="249">
        <v>235514.51</v>
      </c>
      <c r="F252" s="95">
        <f t="shared" si="1"/>
        <v>106.20003607422272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20584</v>
      </c>
      <c r="E255" s="249">
        <v>15728.64</v>
      </c>
      <c r="F255" s="95">
        <f t="shared" si="1"/>
        <v>76.411970462495134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10440</v>
      </c>
      <c r="E259" s="106">
        <f t="shared" si="49"/>
        <v>0</v>
      </c>
      <c r="F259" s="95">
        <f t="shared" si="1"/>
        <v>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10440</v>
      </c>
      <c r="E260" s="250">
        <v>0</v>
      </c>
      <c r="F260" s="99">
        <f t="shared" si="1"/>
        <v>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20585</v>
      </c>
      <c r="E265" s="249">
        <v>15728.64</v>
      </c>
      <c r="F265" s="95">
        <f t="shared" si="50"/>
        <v>76.408258440612101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89411.57</v>
      </c>
      <c r="E268" s="249">
        <v>127381.62</v>
      </c>
      <c r="F268" s="95">
        <f t="shared" si="50"/>
        <v>142.46659576607365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986092</v>
      </c>
      <c r="E288" s="249">
        <v>972839.38</v>
      </c>
      <c r="F288" s="95">
        <f t="shared" si="50"/>
        <v>98.656046291826726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64513.14</v>
      </c>
      <c r="E302" s="249">
        <v>103347.99</v>
      </c>
      <c r="F302" s="95">
        <f t="shared" si="50"/>
        <v>160.19680641804135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D127" sqref="D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10797272</v>
      </c>
      <c r="E114" s="83">
        <f t="shared" si="22"/>
        <v>11673152.6</v>
      </c>
      <c r="F114" s="65">
        <f t="shared" si="1"/>
        <v>108.11205460045834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10708324</v>
      </c>
      <c r="E115" s="83">
        <f t="shared" si="23"/>
        <v>11558657.52</v>
      </c>
      <c r="F115" s="65">
        <f t="shared" si="1"/>
        <v>107.94086469553964</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10708324</v>
      </c>
      <c r="E117" s="251">
        <v>11558657.52</v>
      </c>
      <c r="F117" s="65">
        <f t="shared" si="1"/>
        <v>107.94086469553964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88948</v>
      </c>
      <c r="E126" s="251">
        <v>114495.08</v>
      </c>
      <c r="F126" s="65">
        <f t="shared" si="1"/>
        <v>128.72136529208075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10797272</v>
      </c>
      <c r="E141" s="108">
        <f t="shared" si="28"/>
        <v>11673152.6</v>
      </c>
      <c r="F141" s="84">
        <f t="shared" si="1"/>
        <v>108.11205460045834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 sqref="E1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6" sqref="D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986091.87</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10388318.670000002</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10260641.050000003</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8864725.9700000007</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1285593.8</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6011.63</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40365.550000000003</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63944.1</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127677.62</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10401571.16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10273893.540000001</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8799486.5500000007</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1387616.43</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7029.32</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54651.99</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25109.25</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127677.62</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972839.38000000082</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972839.38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972839.38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34"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14793</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3222</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2023-02-09T11:07:19Z</cp:lastPrinted>
  <dcterms:created xsi:type="dcterms:W3CDTF">2022-04-01T05:14:30Z</dcterms:created>
  <dcterms:modified xsi:type="dcterms:W3CDTF">2023-02-09T11:07:25Z</dcterms:modified>
</cp:coreProperties>
</file>